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05" windowWidth="23145" windowHeight="9360"/>
  </bookViews>
  <sheets>
    <sheet name="2021" sheetId="1" r:id="rId1"/>
  </sheets>
  <definedNames>
    <definedName name="_ftn1" localSheetId="0">'2021'!$B$33</definedName>
    <definedName name="_ftn10" localSheetId="0">'2021'!$B$62</definedName>
    <definedName name="_ftn11" localSheetId="0">'2021'!$B$64</definedName>
    <definedName name="_ftn12" localSheetId="0">'2021'!$B$65</definedName>
    <definedName name="_ftn13" localSheetId="0">'2021'!$B$66</definedName>
    <definedName name="_ftn14" localSheetId="0">'2021'!$B$67</definedName>
    <definedName name="_ftn15" localSheetId="0">'2021'!$B$68</definedName>
    <definedName name="_ftn16" localSheetId="0">'2021'!$B$72</definedName>
    <definedName name="_ftn17" localSheetId="0">'2021'!$B$73</definedName>
    <definedName name="_ftn18" localSheetId="0">'2021'!$B$74</definedName>
    <definedName name="_ftn19" localSheetId="0">'2021'!$B$75</definedName>
    <definedName name="_ftn2" localSheetId="0">'2021'!$B$34</definedName>
    <definedName name="_ftn20" localSheetId="0">'2021'!$B$76</definedName>
    <definedName name="_ftn21" localSheetId="0">'2021'!$B$77</definedName>
    <definedName name="_ftn22" localSheetId="0">'2021'!$B$78</definedName>
    <definedName name="_ftn23" localSheetId="0">'2021'!$B$79</definedName>
    <definedName name="_ftn24" localSheetId="0">'2021'!$B$80</definedName>
    <definedName name="_ftn25" localSheetId="0">'2021'!$B$81</definedName>
    <definedName name="_ftn26" localSheetId="0">'2021'!$B$82</definedName>
    <definedName name="_ftn3" localSheetId="0">'2021'!$B$35</definedName>
    <definedName name="_ftn4" localSheetId="0">'2021'!$B$36</definedName>
    <definedName name="_ftn5" localSheetId="0">'2021'!$B$53</definedName>
    <definedName name="_ftn6" localSheetId="0">'2021'!$B$58</definedName>
    <definedName name="_ftn7" localSheetId="0">'2021'!$B$59</definedName>
    <definedName name="_ftn8" localSheetId="0">'2021'!$B$60</definedName>
    <definedName name="_ftn9" localSheetId="0">'2021'!$B$61</definedName>
    <definedName name="_ftnref1" localSheetId="0">'2021'!$J$3</definedName>
    <definedName name="_ftnref10" localSheetId="0">'2021'!$K$16</definedName>
    <definedName name="_ftnref11" localSheetId="0">'2021'!#REF!</definedName>
    <definedName name="_ftnref12" localSheetId="0">'2021'!#REF!</definedName>
    <definedName name="_ftnref13" localSheetId="0">'2021'!#REF!</definedName>
    <definedName name="_ftnref14" localSheetId="0">'2021'!#REF!</definedName>
    <definedName name="_ftnref15" localSheetId="0">'2021'!#REF!</definedName>
    <definedName name="_ftnref16" localSheetId="0">'2021'!#REF!</definedName>
    <definedName name="_ftnref17" localSheetId="0">'2021'!$K$18</definedName>
    <definedName name="_ftnref18" localSheetId="0">'2021'!$K$19</definedName>
    <definedName name="_ftnref19" localSheetId="0">'2021'!$K$21</definedName>
    <definedName name="_ftnref2" localSheetId="0">'2021'!$K$5</definedName>
    <definedName name="_ftnref20" localSheetId="0">'2021'!$K$22</definedName>
    <definedName name="_ftnref21" localSheetId="0">'2021'!$K$23</definedName>
    <definedName name="_ftnref22" localSheetId="0">'2021'!$K$24</definedName>
    <definedName name="_ftnref23" localSheetId="0">'2021'!$K$25</definedName>
    <definedName name="_ftnref24" localSheetId="0">'2021'!$K$26</definedName>
    <definedName name="_ftnref25" localSheetId="0">'2021'!$K$27</definedName>
    <definedName name="_ftnref26" localSheetId="0">'2021'!#REF!</definedName>
    <definedName name="_ftnref3" localSheetId="0">'2021'!$K$8</definedName>
    <definedName name="_ftnref4" localSheetId="0">'2021'!$K$9</definedName>
    <definedName name="_ftnref5" localSheetId="0">'2021'!$K$10</definedName>
    <definedName name="_ftnref6" localSheetId="0">'2021'!$K$11</definedName>
    <definedName name="_ftnref7" localSheetId="0">'2021'!$K$12</definedName>
    <definedName name="_ftnref8" localSheetId="0">'2021'!$K$13</definedName>
    <definedName name="_ftnref9" localSheetId="0">'2021'!$K$14</definedName>
    <definedName name="_xlnm._FilterDatabase" localSheetId="0" hidden="1">'2021'!$B$4:$N$30</definedName>
    <definedName name="_xlnm.Print_Area" localSheetId="0">'2021'!$A$1:$M$31</definedName>
  </definedNames>
  <calcPr calcId="145621" iterate="1"/>
</workbook>
</file>

<file path=xl/calcChain.xml><?xml version="1.0" encoding="utf-8"?>
<calcChain xmlns="http://schemas.openxmlformats.org/spreadsheetml/2006/main">
  <c r="H25" i="1" l="1"/>
  <c r="F6" i="1"/>
  <c r="C17" i="1" l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6" i="1"/>
  <c r="I26" i="1"/>
  <c r="H27" i="1"/>
  <c r="H28" i="1"/>
  <c r="I28" i="1"/>
  <c r="H29" i="1"/>
  <c r="I5" i="1"/>
  <c r="H5" i="1"/>
  <c r="K5" i="1"/>
  <c r="J5" i="1"/>
  <c r="G5" i="1"/>
  <c r="F5" i="1"/>
  <c r="K26" i="1" l="1"/>
  <c r="C30" i="1" l="1"/>
  <c r="E17" i="1"/>
  <c r="D17" i="1"/>
  <c r="D30" i="1" s="1"/>
  <c r="F22" i="1"/>
  <c r="E30" i="1" l="1"/>
  <c r="K30" i="1" s="1"/>
  <c r="I17" i="1"/>
  <c r="H17" i="1"/>
  <c r="G17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7" i="1"/>
  <c r="K28" i="1"/>
  <c r="K29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6" i="1"/>
  <c r="G2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J30" i="1" l="1"/>
  <c r="I30" i="1"/>
  <c r="H30" i="1"/>
  <c r="G30" i="1"/>
  <c r="F30" i="1"/>
</calcChain>
</file>

<file path=xl/sharedStrings.xml><?xml version="1.0" encoding="utf-8"?>
<sst xmlns="http://schemas.openxmlformats.org/spreadsheetml/2006/main" count="73" uniqueCount="63">
  <si>
    <t>Наименование государственной программы</t>
  </si>
  <si>
    <t>План по закону о бюджете первоначальный</t>
  </si>
  <si>
    <t>Уточненные значения с учетом внесенных изменений</t>
  </si>
  <si>
    <t>Фактическое исполнение</t>
  </si>
  <si>
    <t>(+/-)</t>
  </si>
  <si>
    <t>%</t>
  </si>
  <si>
    <t>Непрограммные расходы</t>
  </si>
  <si>
    <t>ИТОГО</t>
  </si>
  <si>
    <t>Отклонение уточненного плана от первоначального</t>
  </si>
  <si>
    <t>Отклонение исполнения от уточненного плана</t>
  </si>
  <si>
    <t>Отклонение исполнения от первоначального плана</t>
  </si>
  <si>
    <t xml:space="preserve">Пояснения отклонений  в случае, если такие отклонения составили 5 % и более </t>
  </si>
  <si>
    <t>между уточненными и фактическими значениями</t>
  </si>
  <si>
    <t>Аналитическая информация об исполнении расходов бюджета по государственным программам Ставропольского края с указанием непрограммных расходов за 2021 год</t>
  </si>
  <si>
    <t>между первоначально утвержденными и фактическими значениями</t>
  </si>
  <si>
    <t>Расходы на обеспечение функций органов местного самоуправления</t>
  </si>
  <si>
    <t>Обеспечение гарантий муниципальных служащих в соответствии с законодательством Ставропольского края</t>
  </si>
  <si>
    <t>Мероприятия по празднованию дней воинской славы и памятных дат, установленных в Российской Федерации, Ставропольском крае, Андроповском муниципальном округе</t>
  </si>
  <si>
    <t>Резервные фонды местных администраций</t>
  </si>
  <si>
    <t>Профилактика и устранение последствий распространения коронавирусной инфекции на территории Андроповского муниципального округа Ставропольского края</t>
  </si>
  <si>
    <t>Проведение мероприятий по созданию, ликвидации, преобразованию, изменению структуры органов местного самоуправления муниципального округа и подведомственных им учреждений</t>
  </si>
  <si>
    <t>Расходы на реализацию решения Совета Андроповского муниципального округа "О Почетном знаке Андроповского муниципального округа Ставропольского края "За вклад в развитие округа"</t>
  </si>
  <si>
    <t>Прочие мероприятия в сфере общегосударственного управления</t>
  </si>
  <si>
    <t>Проведение Всероссийской переписи населения 2020 года</t>
  </si>
  <si>
    <t>Осуществление выплаты лицам, входящим в муниципальные управленческие команды Ставропольского края, поощрения за достижение в 2020 году Ставропольским краем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</t>
  </si>
  <si>
    <t>Обеспечение деятельности депутатов Думы Ставропольского края и их помощников в избирательном округе</t>
  </si>
  <si>
    <t>Проведение в 2020 году мероприятий по преобразованию муниципальных образований Ставропольского края</t>
  </si>
  <si>
    <t>(рублей)</t>
  </si>
  <si>
    <t>Муниципальная программа Андроповского муниципального округа Ставропольского края "Создание условий для устойчивого экономического роста"</t>
  </si>
  <si>
    <t>Муниципальная программа Андроповского муниципального округа Ставропольского края "Развитие муниципального хозяйства"</t>
  </si>
  <si>
    <t>Муниципальная программа Андроповского муниципального округа Ставропольского края "Формирование здорового образа жизни населения, реализация молодежной политики"</t>
  </si>
  <si>
    <t>Муниципальная программа Андроповского муниципального округа Ставропольского края "Обеспечение безопасности жизнедеятельности населения"</t>
  </si>
  <si>
    <t>Муниципальная программа Андроповского муниципального округа Ставропольского края "Организация муниципального управления"</t>
  </si>
  <si>
    <t>Муниципальная программа Андроповского муниципального округа Ставропольского края "Управление финансами"</t>
  </si>
  <si>
    <t>Муниципальная программа Андроповского муниципального округа Ставропольского края "Развитие образования"</t>
  </si>
  <si>
    <t>Муниципальная программа Андроповского муниципального округа Ставропольского края "Развитие культуры"</t>
  </si>
  <si>
    <t>Муниципальная программа Андроповского муниципального округа Ставропольского края "Развитие сельского хозяйства"</t>
  </si>
  <si>
    <t>Муниципальная программа Андроповского муниципального округа Ставропольского края "Социальная поддержка граждан"</t>
  </si>
  <si>
    <t>Муниципальная программа Андроповского муниципального округа Ставропольского края "Управление имуществом"</t>
  </si>
  <si>
    <t>Муниципальная программа Андроповского муниципального округа Ставропольского края "Формирование современной городской среды"</t>
  </si>
  <si>
    <t>-</t>
  </si>
  <si>
    <t xml:space="preserve">Сокращены расходы на дорожную деятельность в связи с уточнением объема дорожного фонда, в том числе за счет средств краевого бюджета; </t>
  </si>
  <si>
    <t>Увеличены расходы по программе на 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 (Строительство плавательного бассейна в селе Курсавка Андроповского муниципального района Ставропольского края)</t>
  </si>
  <si>
    <t>Увеличение  объема государственной поддержки сельхозтоваропроизводителей за счет средств краевого бюджета по развитию интенсивного садоводства в личных подсобных хозяйствах</t>
  </si>
  <si>
    <t>Сокращены расходы на реализацию проектов развития территорий муниципальных образований, основанный на местных инициативах, в связи с экономией при проведениии конкурсных процедур</t>
  </si>
  <si>
    <t>Увеличение расходов в связи с дополнительными выплатами на обеспечение гарантий муниципальных служащих в соответствии с законодательством Ставропольского края</t>
  </si>
  <si>
    <t>Увеличение расходов в связи с проведением мероприятий по празднованию дней воинской славы и памятных дат, установленных в Российской Федерации, Ставропольском крае, Андроповском муниципальном округе</t>
  </si>
  <si>
    <t>Сокращение расходов в связи с отсутствием распоряжений администрации Андроповского муниципального округа Ставропольского края об использовании бюджетных ассигнований резервного фонда администрации</t>
  </si>
  <si>
    <t>Увеличение расходов на проведение мероприятий по созданию, ликвидации, преобразованию, изменению структуры органов местного самоуправления муниципального округа и подведомственных им учреждений</t>
  </si>
  <si>
    <t>Сокращение расходов в связи с отсутствием распоряжений администрации Андроповского муниципального округа Ставропольского края на реализацию решения Совета Андроповского муниципального округа "О Почетном знаке Андроповского муниципального округа Ставропольского края "За вклад в развитие округа"</t>
  </si>
  <si>
    <t>Сокращены расходы  на Проведение Всероссийской переписи населения 2020 года в связи безвозмедным предоставлением услуг на территории округа</t>
  </si>
  <si>
    <t xml:space="preserve">Оплата работ по "факту" на основании выполненных работ
</t>
  </si>
  <si>
    <t xml:space="preserve">Оплата работ по "факту" на основании выполненных работ, перечисление межбюджетных трансфертов в пределах сумм, необходимых для оплаты денежных обязательств по расходам получателей средств соответствующего бюджета
</t>
  </si>
  <si>
    <t>Увеличены расходы на сумму остатков на проведение в 2020 году мероприятий по преобразованию муниципальных образований Ставропольского края</t>
  </si>
  <si>
    <t xml:space="preserve">Оплата работ по "факту" на основании выполненных работ; перечисление межбюджетных трансфертов в пределах сумм, необходимых для оплаты бюджетных денежных обязательств по расходам получателей; экономия, сложившаяся по результатам проведения конкурсных процедур
</t>
  </si>
  <si>
    <t>Сокращены расходы  на мероприятия в области гражданской обороны, защиты населения в связи с экономией по факту выполнения работ</t>
  </si>
  <si>
    <t>Увеличены расходы по программе на содержание муниципального казенного учреждения "Учетный центр Андроповского муниципального округа Ставропольского края"</t>
  </si>
  <si>
    <t>Увеличены расходы по программе в целом, в том числе: на ремонтные работы в учреждениях культуры, создание модельных муниципальных библиотек; 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 (Строительство сельского дома культуры в с. Солуно-Дмитриевское Андроповского района Ставропольского края)</t>
  </si>
  <si>
    <t>Увеличение расходов на: выплату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принадлежностей; ежемесячную выплату на детей в возрасте от трех до семи лет включительно; ежемесячную денежную выплату, назначаемую в случае рождения 3-го ребенка или последующих детей до достижения ребенком возраста 3-х лет; ежемесячную выплату в связи с рождением (усыновлением) первого ребенка.</t>
  </si>
  <si>
    <t>Сокращены расходы на проведение кадастровых работ, в связи с изменением в сроках проведения мероприятий</t>
  </si>
  <si>
    <t>Сокращение расходов в связи с отсутствием потребности</t>
  </si>
  <si>
    <t xml:space="preserve">Увеличены расходы на погашение задолженности ликвидируемых органов местного самоуправления района и поселений </t>
  </si>
  <si>
    <t>Увеличены расходы на основании постановления Правительства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</si>
</sst>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&gt;\a\a\.\a\.\a\a\.\a\a\a\a\a"/>
    <numFmt numFmtId="165" formatCode="#,##0.00;[Red]\-#,##0.00;0.00"/>
    <numFmt numFmtId="166" formatCode="0000000000"/>
    <numFmt numFmtId="167" formatCode="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57">
    <xf numFmtId="0" fontId="0" fillId="0" borderId="0" xfId="0"/>
    <xf numFmtId="164" fontId="4" fillId="0" borderId="0" xfId="2" applyNumberFormat="1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0" fontId="7" fillId="0" borderId="0" xfId="1" applyFont="1" applyBorder="1" applyAlignment="1">
      <alignment horizontal="justify" vertical="top"/>
    </xf>
    <xf numFmtId="0" fontId="1" fillId="0" borderId="0" xfId="0" applyFont="1" applyBorder="1" applyAlignment="1">
      <alignment horizontal="justify" vertical="top"/>
    </xf>
    <xf numFmtId="0" fontId="7" fillId="0" borderId="0" xfId="1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justify" vertical="top"/>
    </xf>
    <xf numFmtId="167" fontId="10" fillId="4" borderId="6" xfId="3" applyNumberFormat="1" applyFont="1" applyFill="1" applyBorder="1" applyAlignment="1" applyProtection="1">
      <alignment vertical="center" wrapText="1"/>
      <protection hidden="1"/>
    </xf>
    <xf numFmtId="165" fontId="10" fillId="0" borderId="5" xfId="3" applyNumberFormat="1" applyFont="1" applyFill="1" applyBorder="1" applyAlignment="1" applyProtection="1">
      <alignment vertical="center"/>
      <protection hidden="1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vertical="center"/>
    </xf>
    <xf numFmtId="4" fontId="10" fillId="0" borderId="1" xfId="1" applyNumberFormat="1" applyFont="1" applyBorder="1" applyAlignment="1">
      <alignment horizontal="right" vertical="center"/>
    </xf>
    <xf numFmtId="167" fontId="10" fillId="4" borderId="4" xfId="3" applyNumberFormat="1" applyFont="1" applyFill="1" applyBorder="1" applyAlignment="1" applyProtection="1">
      <alignment vertical="center" wrapText="1"/>
      <protection hidden="1"/>
    </xf>
    <xf numFmtId="165" fontId="10" fillId="0" borderId="2" xfId="3" applyNumberFormat="1" applyFont="1" applyFill="1" applyBorder="1" applyAlignment="1" applyProtection="1">
      <alignment vertical="center"/>
      <protection hidden="1"/>
    </xf>
    <xf numFmtId="4" fontId="10" fillId="0" borderId="1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166" fontId="10" fillId="0" borderId="4" xfId="3" applyNumberFormat="1" applyFont="1" applyFill="1" applyBorder="1" applyAlignment="1" applyProtection="1">
      <alignment vertical="center" wrapText="1"/>
      <protection hidden="1"/>
    </xf>
    <xf numFmtId="165" fontId="10" fillId="0" borderId="1" xfId="3" applyNumberFormat="1" applyFont="1" applyFill="1" applyBorder="1" applyAlignment="1" applyProtection="1">
      <alignment vertical="center"/>
      <protection hidden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4" fillId="0" borderId="1" xfId="2" applyNumberFormat="1" applyFont="1" applyFill="1" applyBorder="1" applyAlignment="1" applyProtection="1">
      <alignment horizontal="justify" vertical="top" wrapText="1"/>
      <protection hidden="1"/>
    </xf>
    <xf numFmtId="164" fontId="9" fillId="0" borderId="1" xfId="2" applyNumberFormat="1" applyFont="1" applyFill="1" applyBorder="1" applyAlignment="1" applyProtection="1">
      <alignment horizontal="justify" vertical="top" wrapText="1"/>
      <protection hidden="1"/>
    </xf>
    <xf numFmtId="4" fontId="4" fillId="0" borderId="1" xfId="0" applyNumberFormat="1" applyFont="1" applyFill="1" applyBorder="1" applyAlignment="1">
      <alignment horizontal="right" vertical="top"/>
    </xf>
    <xf numFmtId="166" fontId="10" fillId="0" borderId="7" xfId="3" applyNumberFormat="1" applyFont="1" applyFill="1" applyBorder="1" applyAlignment="1" applyProtection="1">
      <alignment vertical="center" wrapText="1"/>
      <protection hidden="1"/>
    </xf>
    <xf numFmtId="165" fontId="10" fillId="0" borderId="8" xfId="3" applyNumberFormat="1" applyFont="1" applyFill="1" applyBorder="1" applyAlignment="1" applyProtection="1">
      <alignment vertical="center"/>
      <protection hidden="1"/>
    </xf>
    <xf numFmtId="4" fontId="11" fillId="0" borderId="8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vertical="center"/>
    </xf>
    <xf numFmtId="4" fontId="10" fillId="0" borderId="8" xfId="0" applyNumberFormat="1" applyFont="1" applyBorder="1" applyAlignment="1">
      <alignment horizontal="right" vertical="center"/>
    </xf>
    <xf numFmtId="164" fontId="4" fillId="0" borderId="8" xfId="2" applyNumberFormat="1" applyFont="1" applyFill="1" applyBorder="1" applyAlignment="1" applyProtection="1">
      <alignment horizontal="justify" vertical="top" wrapText="1"/>
      <protection hidden="1"/>
    </xf>
    <xf numFmtId="0" fontId="11" fillId="2" borderId="9" xfId="0" applyFont="1" applyFill="1" applyBorder="1" applyAlignment="1">
      <alignment horizontal="justify" vertical="center" wrapText="1"/>
    </xf>
    <xf numFmtId="4" fontId="11" fillId="2" borderId="10" xfId="0" applyNumberFormat="1" applyFont="1" applyFill="1" applyBorder="1" applyAlignment="1">
      <alignment horizontal="right" vertical="center"/>
    </xf>
    <xf numFmtId="4" fontId="11" fillId="3" borderId="10" xfId="0" applyNumberFormat="1" applyFont="1" applyFill="1" applyBorder="1" applyAlignment="1">
      <alignment horizontal="right" vertical="center"/>
    </xf>
    <xf numFmtId="4" fontId="11" fillId="3" borderId="10" xfId="0" applyNumberFormat="1" applyFont="1" applyFill="1" applyBorder="1" applyAlignment="1">
      <alignment vertical="center"/>
    </xf>
    <xf numFmtId="4" fontId="10" fillId="2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top"/>
    </xf>
    <xf numFmtId="4" fontId="4" fillId="0" borderId="11" xfId="0" applyNumberFormat="1" applyFont="1" applyFill="1" applyBorder="1" applyAlignment="1">
      <alignment horizontal="right" vertical="top"/>
    </xf>
  </cellXfs>
  <cellStyles count="4">
    <cellStyle name="Гиперссылка" xfId="1" builtinId="8"/>
    <cellStyle name="Обычный" xfId="0" builtinId="0"/>
    <cellStyle name="Обычный 2" xfId="3"/>
    <cellStyle name="Обычный_tmp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2"/>
  <sheetViews>
    <sheetView tabSelected="1" view="pageBreakPreview" zoomScale="75" zoomScaleNormal="9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3" sqref="D23"/>
    </sheetView>
  </sheetViews>
  <sheetFormatPr defaultColWidth="9.140625" defaultRowHeight="15.75" x14ac:dyDescent="0.25"/>
  <cols>
    <col min="1" max="1" width="4.42578125" style="9" customWidth="1"/>
    <col min="2" max="2" width="33.7109375" style="9" customWidth="1"/>
    <col min="3" max="3" width="20.5703125" style="9" customWidth="1"/>
    <col min="4" max="4" width="21" style="9" customWidth="1"/>
    <col min="5" max="5" width="20.5703125" style="9" customWidth="1"/>
    <col min="6" max="6" width="14.5703125" style="9" bestFit="1" customWidth="1"/>
    <col min="7" max="7" width="9.140625" style="9"/>
    <col min="8" max="8" width="14.85546875" style="9" customWidth="1"/>
    <col min="9" max="9" width="12.7109375" style="9" customWidth="1"/>
    <col min="10" max="10" width="13.5703125" style="9" bestFit="1" customWidth="1"/>
    <col min="11" max="11" width="12.28515625" style="9" customWidth="1"/>
    <col min="12" max="12" width="74.140625" style="36" customWidth="1"/>
    <col min="13" max="13" width="64.42578125" style="36" customWidth="1"/>
    <col min="14" max="16384" width="9.140625" style="9"/>
  </cols>
  <sheetData>
    <row r="1" spans="2:13" ht="27.75" customHeight="1" x14ac:dyDescent="0.25">
      <c r="B1" s="33" t="s">
        <v>13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13" x14ac:dyDescent="0.25">
      <c r="L2" s="36" t="s">
        <v>27</v>
      </c>
    </row>
    <row r="3" spans="2:13" ht="44.85" customHeight="1" x14ac:dyDescent="0.25">
      <c r="B3" s="34" t="s">
        <v>0</v>
      </c>
      <c r="C3" s="34" t="s">
        <v>1</v>
      </c>
      <c r="D3" s="34" t="s">
        <v>2</v>
      </c>
      <c r="E3" s="34" t="s">
        <v>3</v>
      </c>
      <c r="F3" s="35" t="s">
        <v>8</v>
      </c>
      <c r="G3" s="35"/>
      <c r="H3" s="35" t="s">
        <v>10</v>
      </c>
      <c r="I3" s="35"/>
      <c r="J3" s="35" t="s">
        <v>9</v>
      </c>
      <c r="K3" s="35"/>
      <c r="L3" s="37" t="s">
        <v>11</v>
      </c>
      <c r="M3" s="38"/>
    </row>
    <row r="4" spans="2:13" ht="23.1" customHeight="1" thickBot="1" x14ac:dyDescent="0.3">
      <c r="B4" s="34"/>
      <c r="C4" s="34"/>
      <c r="D4" s="34"/>
      <c r="E4" s="34"/>
      <c r="F4" s="3" t="s">
        <v>4</v>
      </c>
      <c r="G4" s="3" t="s">
        <v>5</v>
      </c>
      <c r="H4" s="3" t="s">
        <v>4</v>
      </c>
      <c r="I4" s="3" t="s">
        <v>5</v>
      </c>
      <c r="J4" s="3" t="s">
        <v>4</v>
      </c>
      <c r="K4" s="3" t="s">
        <v>5</v>
      </c>
      <c r="L4" s="39" t="s">
        <v>14</v>
      </c>
      <c r="M4" s="40" t="s">
        <v>12</v>
      </c>
    </row>
    <row r="5" spans="2:13" ht="63.75" x14ac:dyDescent="0.25">
      <c r="B5" s="18" t="s">
        <v>28</v>
      </c>
      <c r="C5" s="19">
        <v>8922930</v>
      </c>
      <c r="D5" s="19">
        <v>8958923</v>
      </c>
      <c r="E5" s="19">
        <v>8958923</v>
      </c>
      <c r="F5" s="20">
        <f>D5-C5</f>
        <v>35993</v>
      </c>
      <c r="G5" s="20">
        <f>D5/C5*100</f>
        <v>100.40337646938842</v>
      </c>
      <c r="H5" s="21">
        <f>E5-C5</f>
        <v>35993</v>
      </c>
      <c r="I5" s="21">
        <f>E5/C5*100</f>
        <v>100.40337646938842</v>
      </c>
      <c r="J5" s="20">
        <f>E5-D5</f>
        <v>0</v>
      </c>
      <c r="K5" s="22">
        <f>E5/D5*100</f>
        <v>100</v>
      </c>
      <c r="L5" s="41"/>
      <c r="M5" s="41"/>
    </row>
    <row r="6" spans="2:13" ht="87" customHeight="1" x14ac:dyDescent="0.25">
      <c r="B6" s="23" t="s">
        <v>29</v>
      </c>
      <c r="C6" s="24">
        <v>127647881.06999999</v>
      </c>
      <c r="D6" s="24">
        <v>120175979.13</v>
      </c>
      <c r="E6" s="24">
        <v>86600849.519999996</v>
      </c>
      <c r="F6" s="20">
        <f>D6-C6</f>
        <v>-7471901.9399999976</v>
      </c>
      <c r="G6" s="20">
        <f t="shared" ref="G6:G30" si="0">D6/C6*100</f>
        <v>94.146473974054828</v>
      </c>
      <c r="H6" s="21">
        <f t="shared" ref="H6:H30" si="1">E6-C6</f>
        <v>-41047031.549999997</v>
      </c>
      <c r="I6" s="21">
        <f t="shared" ref="I6:I30" si="2">E6/C6*100</f>
        <v>67.843546476505566</v>
      </c>
      <c r="J6" s="20">
        <f t="shared" ref="J6:J30" si="3">E6-D6</f>
        <v>-33575129.609999999</v>
      </c>
      <c r="K6" s="25">
        <f t="shared" ref="K6:K30" si="4">E6/D6*100</f>
        <v>72.061696644318403</v>
      </c>
      <c r="L6" s="41" t="s">
        <v>41</v>
      </c>
      <c r="M6" s="41" t="s">
        <v>54</v>
      </c>
    </row>
    <row r="7" spans="2:13" ht="159" customHeight="1" x14ac:dyDescent="0.25">
      <c r="B7" s="23" t="s">
        <v>30</v>
      </c>
      <c r="C7" s="24">
        <v>2109303.7799999998</v>
      </c>
      <c r="D7" s="24">
        <v>5127546.78</v>
      </c>
      <c r="E7" s="24">
        <v>5126399.8899999997</v>
      </c>
      <c r="F7" s="20">
        <f t="shared" ref="F7:F30" si="5">D7-C7</f>
        <v>3018243.0000000005</v>
      </c>
      <c r="G7" s="20">
        <f t="shared" si="0"/>
        <v>243.09190684710197</v>
      </c>
      <c r="H7" s="21">
        <f t="shared" si="1"/>
        <v>3017096.11</v>
      </c>
      <c r="I7" s="21">
        <f t="shared" si="2"/>
        <v>243.03753392979743</v>
      </c>
      <c r="J7" s="20">
        <f t="shared" si="3"/>
        <v>-1146.890000000596</v>
      </c>
      <c r="K7" s="25">
        <f t="shared" si="4"/>
        <v>99.977632773542425</v>
      </c>
      <c r="L7" s="41" t="s">
        <v>42</v>
      </c>
      <c r="M7" s="41"/>
    </row>
    <row r="8" spans="2:13" ht="84.2" customHeight="1" x14ac:dyDescent="0.25">
      <c r="B8" s="23" t="s">
        <v>31</v>
      </c>
      <c r="C8" s="24">
        <v>10490143.16</v>
      </c>
      <c r="D8" s="24">
        <v>11397491.59</v>
      </c>
      <c r="E8" s="24">
        <v>11262986.85</v>
      </c>
      <c r="F8" s="20">
        <f t="shared" si="5"/>
        <v>907348.4299999997</v>
      </c>
      <c r="G8" s="20">
        <f t="shared" si="0"/>
        <v>108.64953333963842</v>
      </c>
      <c r="H8" s="21">
        <f t="shared" si="1"/>
        <v>772843.68999999948</v>
      </c>
      <c r="I8" s="21">
        <f t="shared" si="2"/>
        <v>107.36733215373964</v>
      </c>
      <c r="J8" s="20">
        <f t="shared" si="3"/>
        <v>-134504.74000000022</v>
      </c>
      <c r="K8" s="22">
        <f t="shared" si="4"/>
        <v>98.819874189527695</v>
      </c>
      <c r="L8" s="41" t="s">
        <v>55</v>
      </c>
      <c r="M8" s="41"/>
    </row>
    <row r="9" spans="2:13" ht="72.75" customHeight="1" x14ac:dyDescent="0.25">
      <c r="B9" s="23" t="s">
        <v>32</v>
      </c>
      <c r="C9" s="24">
        <v>80147144.890000001</v>
      </c>
      <c r="D9" s="24">
        <v>84142824.030000001</v>
      </c>
      <c r="E9" s="24">
        <v>82253688.299999997</v>
      </c>
      <c r="F9" s="20">
        <f t="shared" si="5"/>
        <v>3995679.1400000006</v>
      </c>
      <c r="G9" s="20">
        <f t="shared" si="0"/>
        <v>104.98542916966534</v>
      </c>
      <c r="H9" s="21">
        <f t="shared" si="1"/>
        <v>2106543.4099999964</v>
      </c>
      <c r="I9" s="21">
        <f t="shared" si="2"/>
        <v>102.62834491845115</v>
      </c>
      <c r="J9" s="20">
        <f t="shared" si="3"/>
        <v>-1889135.7300000042</v>
      </c>
      <c r="K9" s="22">
        <f t="shared" si="4"/>
        <v>97.75484629642753</v>
      </c>
      <c r="L9" s="42"/>
      <c r="M9" s="42"/>
    </row>
    <row r="10" spans="2:13" ht="72" customHeight="1" x14ac:dyDescent="0.25">
      <c r="B10" s="23" t="s">
        <v>33</v>
      </c>
      <c r="C10" s="24">
        <v>30112972.710000001</v>
      </c>
      <c r="D10" s="24">
        <v>32162457.949999999</v>
      </c>
      <c r="E10" s="24">
        <v>32121995.34</v>
      </c>
      <c r="F10" s="20">
        <f t="shared" si="5"/>
        <v>2049485.2399999984</v>
      </c>
      <c r="G10" s="20">
        <f t="shared" si="0"/>
        <v>106.8059877705777</v>
      </c>
      <c r="H10" s="21">
        <f t="shared" si="1"/>
        <v>2009022.629999999</v>
      </c>
      <c r="I10" s="21">
        <f t="shared" si="2"/>
        <v>106.67161840628521</v>
      </c>
      <c r="J10" s="20">
        <f t="shared" si="3"/>
        <v>-40462.609999999404</v>
      </c>
      <c r="K10" s="22">
        <f t="shared" si="4"/>
        <v>99.874193041890948</v>
      </c>
      <c r="L10" s="41" t="s">
        <v>56</v>
      </c>
      <c r="M10" s="41"/>
    </row>
    <row r="11" spans="2:13" ht="57.2" customHeight="1" x14ac:dyDescent="0.25">
      <c r="B11" s="23" t="s">
        <v>34</v>
      </c>
      <c r="C11" s="24">
        <v>419107832.22000003</v>
      </c>
      <c r="D11" s="24">
        <v>437185591.36000001</v>
      </c>
      <c r="E11" s="24">
        <v>435244937.00999999</v>
      </c>
      <c r="F11" s="20">
        <f t="shared" si="5"/>
        <v>18077759.139999986</v>
      </c>
      <c r="G11" s="20">
        <f t="shared" si="0"/>
        <v>104.31339091045916</v>
      </c>
      <c r="H11" s="21">
        <f t="shared" si="1"/>
        <v>16137104.789999962</v>
      </c>
      <c r="I11" s="21">
        <f t="shared" si="2"/>
        <v>103.85034674835882</v>
      </c>
      <c r="J11" s="20">
        <f t="shared" si="3"/>
        <v>-1940654.3500000238</v>
      </c>
      <c r="K11" s="22">
        <f t="shared" si="4"/>
        <v>99.556102856921015</v>
      </c>
      <c r="L11" s="41"/>
      <c r="M11" s="41"/>
    </row>
    <row r="12" spans="2:13" ht="180.75" customHeight="1" x14ac:dyDescent="0.25">
      <c r="B12" s="23" t="s">
        <v>35</v>
      </c>
      <c r="C12" s="24">
        <v>91594371.739999995</v>
      </c>
      <c r="D12" s="24">
        <v>107443020</v>
      </c>
      <c r="E12" s="24">
        <v>107374124.27</v>
      </c>
      <c r="F12" s="20">
        <f t="shared" si="5"/>
        <v>15848648.260000005</v>
      </c>
      <c r="G12" s="20">
        <f t="shared" si="0"/>
        <v>117.3030809196312</v>
      </c>
      <c r="H12" s="21">
        <f t="shared" si="1"/>
        <v>15779752.530000001</v>
      </c>
      <c r="I12" s="21">
        <f t="shared" si="2"/>
        <v>117.22786261888716</v>
      </c>
      <c r="J12" s="20">
        <f t="shared" si="3"/>
        <v>-68895.730000004172</v>
      </c>
      <c r="K12" s="22">
        <f t="shared" si="4"/>
        <v>99.935876960643881</v>
      </c>
      <c r="L12" s="41" t="s">
        <v>57</v>
      </c>
      <c r="M12" s="41"/>
    </row>
    <row r="13" spans="2:13" ht="62.25" customHeight="1" x14ac:dyDescent="0.25">
      <c r="B13" s="23" t="s">
        <v>36</v>
      </c>
      <c r="C13" s="24">
        <v>6259269.5899999999</v>
      </c>
      <c r="D13" s="24">
        <v>15629778.77</v>
      </c>
      <c r="E13" s="24">
        <v>14880633.220000001</v>
      </c>
      <c r="F13" s="20">
        <f t="shared" si="5"/>
        <v>9370509.1799999997</v>
      </c>
      <c r="G13" s="20">
        <f t="shared" si="0"/>
        <v>249.70611259452079</v>
      </c>
      <c r="H13" s="21">
        <f t="shared" si="1"/>
        <v>8621363.6300000008</v>
      </c>
      <c r="I13" s="21">
        <f t="shared" si="2"/>
        <v>237.73753480396107</v>
      </c>
      <c r="J13" s="20">
        <f t="shared" si="3"/>
        <v>-749145.54999999888</v>
      </c>
      <c r="K13" s="22">
        <f t="shared" si="4"/>
        <v>95.20693439731906</v>
      </c>
      <c r="L13" s="41" t="s">
        <v>43</v>
      </c>
      <c r="M13" s="41"/>
    </row>
    <row r="14" spans="2:13" ht="161.25" customHeight="1" x14ac:dyDescent="0.25">
      <c r="B14" s="23" t="s">
        <v>37</v>
      </c>
      <c r="C14" s="24">
        <v>325002124.16000003</v>
      </c>
      <c r="D14" s="24">
        <v>377145016.44999999</v>
      </c>
      <c r="E14" s="24">
        <v>377041809.75</v>
      </c>
      <c r="F14" s="20">
        <f t="shared" si="5"/>
        <v>52142892.289999962</v>
      </c>
      <c r="G14" s="20">
        <f t="shared" si="0"/>
        <v>116.04386199775414</v>
      </c>
      <c r="H14" s="21">
        <f t="shared" si="1"/>
        <v>52039685.589999974</v>
      </c>
      <c r="I14" s="21">
        <f t="shared" si="2"/>
        <v>116.01210629761319</v>
      </c>
      <c r="J14" s="20">
        <f t="shared" si="3"/>
        <v>-103206.69999998808</v>
      </c>
      <c r="K14" s="22">
        <f t="shared" si="4"/>
        <v>99.972634743799233</v>
      </c>
      <c r="L14" s="41" t="s">
        <v>58</v>
      </c>
      <c r="M14" s="41"/>
    </row>
    <row r="15" spans="2:13" ht="57" customHeight="1" x14ac:dyDescent="0.25">
      <c r="B15" s="23" t="s">
        <v>38</v>
      </c>
      <c r="C15" s="24">
        <v>5901040</v>
      </c>
      <c r="D15" s="24">
        <v>5239595</v>
      </c>
      <c r="E15" s="24">
        <v>5227345.26</v>
      </c>
      <c r="F15" s="20">
        <f t="shared" si="5"/>
        <v>-661445</v>
      </c>
      <c r="G15" s="20">
        <f t="shared" si="0"/>
        <v>88.791043612651336</v>
      </c>
      <c r="H15" s="21">
        <f t="shared" si="1"/>
        <v>-673694.74000000022</v>
      </c>
      <c r="I15" s="21">
        <f t="shared" si="2"/>
        <v>88.583457492238651</v>
      </c>
      <c r="J15" s="20">
        <f t="shared" si="3"/>
        <v>-12249.740000000224</v>
      </c>
      <c r="K15" s="25">
        <f t="shared" si="4"/>
        <v>99.766208266096896</v>
      </c>
      <c r="L15" s="41" t="s">
        <v>59</v>
      </c>
      <c r="M15" s="41"/>
    </row>
    <row r="16" spans="2:13" ht="63.75" x14ac:dyDescent="0.25">
      <c r="B16" s="23" t="s">
        <v>39</v>
      </c>
      <c r="C16" s="24">
        <v>38670211.329999998</v>
      </c>
      <c r="D16" s="24">
        <v>32273896.629999999</v>
      </c>
      <c r="E16" s="24">
        <v>32265420.809999999</v>
      </c>
      <c r="F16" s="20">
        <f t="shared" si="5"/>
        <v>-6396314.6999999993</v>
      </c>
      <c r="G16" s="20">
        <f t="shared" si="0"/>
        <v>83.459323132693115</v>
      </c>
      <c r="H16" s="21">
        <f t="shared" si="1"/>
        <v>-6404790.5199999996</v>
      </c>
      <c r="I16" s="21">
        <f t="shared" si="2"/>
        <v>83.437404917848951</v>
      </c>
      <c r="J16" s="20">
        <f t="shared" si="3"/>
        <v>-8475.820000000298</v>
      </c>
      <c r="K16" s="22">
        <f t="shared" si="4"/>
        <v>99.973737847347138</v>
      </c>
      <c r="L16" s="41" t="s">
        <v>44</v>
      </c>
      <c r="M16" s="41"/>
    </row>
    <row r="17" spans="2:13" x14ac:dyDescent="0.25">
      <c r="B17" s="26" t="s">
        <v>6</v>
      </c>
      <c r="C17" s="27">
        <f>SUM(C18:C29)</f>
        <v>14985143.210000001</v>
      </c>
      <c r="D17" s="27">
        <f>SUM(D18:D29)</f>
        <v>32488744.570000004</v>
      </c>
      <c r="E17" s="27">
        <f>SUM(E18:E29)</f>
        <v>31614591.600000001</v>
      </c>
      <c r="F17" s="28">
        <f t="shared" si="5"/>
        <v>17503601.360000003</v>
      </c>
      <c r="G17" s="27">
        <f>D17/C17*100</f>
        <v>216.80636691092391</v>
      </c>
      <c r="H17" s="27">
        <f t="shared" si="1"/>
        <v>16629448.390000001</v>
      </c>
      <c r="I17" s="27">
        <f t="shared" si="2"/>
        <v>210.97290267404793</v>
      </c>
      <c r="J17" s="29">
        <f t="shared" si="3"/>
        <v>-874152.97000000253</v>
      </c>
      <c r="K17" s="30">
        <f t="shared" si="4"/>
        <v>97.309366731248844</v>
      </c>
      <c r="L17" s="43"/>
      <c r="M17" s="43"/>
    </row>
    <row r="18" spans="2:13" ht="25.5" x14ac:dyDescent="0.25">
      <c r="B18" s="31" t="s">
        <v>15</v>
      </c>
      <c r="C18" s="32">
        <v>6999693.4700000007</v>
      </c>
      <c r="D18" s="32">
        <v>7198839.4700000007</v>
      </c>
      <c r="E18" s="32">
        <v>7198577.5699999994</v>
      </c>
      <c r="F18" s="20">
        <f t="shared" si="5"/>
        <v>199146</v>
      </c>
      <c r="G18" s="20">
        <f t="shared" si="0"/>
        <v>102.84506744264617</v>
      </c>
      <c r="H18" s="21">
        <f t="shared" si="1"/>
        <v>198884.0999999987</v>
      </c>
      <c r="I18" s="21">
        <f t="shared" si="2"/>
        <v>102.84132585023038</v>
      </c>
      <c r="J18" s="20">
        <f t="shared" si="3"/>
        <v>-261.90000000130385</v>
      </c>
      <c r="K18" s="22">
        <f t="shared" si="4"/>
        <v>99.996361913596033</v>
      </c>
      <c r="L18" s="41"/>
      <c r="M18" s="41"/>
    </row>
    <row r="19" spans="2:13" ht="54" customHeight="1" x14ac:dyDescent="0.25">
      <c r="B19" s="31" t="s">
        <v>16</v>
      </c>
      <c r="C19" s="32">
        <v>700000</v>
      </c>
      <c r="D19" s="32">
        <v>880000</v>
      </c>
      <c r="E19" s="32">
        <v>838017.76</v>
      </c>
      <c r="F19" s="20">
        <f t="shared" si="5"/>
        <v>180000</v>
      </c>
      <c r="G19" s="20">
        <f t="shared" si="0"/>
        <v>125.71428571428571</v>
      </c>
      <c r="H19" s="21">
        <f t="shared" si="1"/>
        <v>138017.76</v>
      </c>
      <c r="I19" s="21">
        <f t="shared" si="2"/>
        <v>119.71682285714287</v>
      </c>
      <c r="J19" s="20">
        <f t="shared" si="3"/>
        <v>-41982.239999999991</v>
      </c>
      <c r="K19" s="22">
        <f t="shared" si="4"/>
        <v>95.229290909090906</v>
      </c>
      <c r="L19" s="41" t="s">
        <v>45</v>
      </c>
      <c r="M19" s="41"/>
    </row>
    <row r="20" spans="2:13" ht="76.5" customHeight="1" x14ac:dyDescent="0.25">
      <c r="B20" s="31" t="s">
        <v>17</v>
      </c>
      <c r="C20" s="32">
        <v>150000</v>
      </c>
      <c r="D20" s="32">
        <v>841419</v>
      </c>
      <c r="E20" s="32">
        <v>830405.52</v>
      </c>
      <c r="F20" s="20">
        <f t="shared" si="5"/>
        <v>691419</v>
      </c>
      <c r="G20" s="20">
        <f t="shared" si="0"/>
        <v>560.94600000000003</v>
      </c>
      <c r="H20" s="21">
        <f t="shared" si="1"/>
        <v>680405.52</v>
      </c>
      <c r="I20" s="21">
        <f t="shared" si="2"/>
        <v>553.60367999999994</v>
      </c>
      <c r="J20" s="20">
        <f t="shared" si="3"/>
        <v>-11013.479999999981</v>
      </c>
      <c r="K20" s="25">
        <f t="shared" si="4"/>
        <v>98.691082564097073</v>
      </c>
      <c r="L20" s="41" t="s">
        <v>46</v>
      </c>
      <c r="M20" s="41"/>
    </row>
    <row r="21" spans="2:13" ht="69" customHeight="1" x14ac:dyDescent="0.25">
      <c r="B21" s="31" t="s">
        <v>18</v>
      </c>
      <c r="C21" s="32">
        <v>1000000</v>
      </c>
      <c r="D21" s="32">
        <v>500000</v>
      </c>
      <c r="E21" s="32">
        <v>349580</v>
      </c>
      <c r="F21" s="20">
        <f t="shared" si="5"/>
        <v>-500000</v>
      </c>
      <c r="G21" s="20">
        <f t="shared" si="0"/>
        <v>50</v>
      </c>
      <c r="H21" s="21">
        <f t="shared" si="1"/>
        <v>-650420</v>
      </c>
      <c r="I21" s="21">
        <f t="shared" si="2"/>
        <v>34.957999999999998</v>
      </c>
      <c r="J21" s="20">
        <f t="shared" si="3"/>
        <v>-150420</v>
      </c>
      <c r="K21" s="22">
        <f t="shared" si="4"/>
        <v>69.915999999999997</v>
      </c>
      <c r="L21" s="41" t="s">
        <v>47</v>
      </c>
      <c r="M21" s="41" t="s">
        <v>47</v>
      </c>
    </row>
    <row r="22" spans="2:13" ht="68.25" customHeight="1" x14ac:dyDescent="0.25">
      <c r="B22" s="31" t="s">
        <v>19</v>
      </c>
      <c r="C22" s="32">
        <v>1500000</v>
      </c>
      <c r="D22" s="32">
        <v>845500</v>
      </c>
      <c r="E22" s="32">
        <v>845490</v>
      </c>
      <c r="F22" s="20">
        <f>D22-C22</f>
        <v>-654500</v>
      </c>
      <c r="G22" s="20">
        <f t="shared" si="0"/>
        <v>56.366666666666667</v>
      </c>
      <c r="H22" s="21">
        <f t="shared" si="1"/>
        <v>-654510</v>
      </c>
      <c r="I22" s="21">
        <f t="shared" si="2"/>
        <v>56.366000000000007</v>
      </c>
      <c r="J22" s="20">
        <f t="shared" si="3"/>
        <v>-10</v>
      </c>
      <c r="K22" s="22">
        <f t="shared" si="4"/>
        <v>99.998817267888825</v>
      </c>
      <c r="L22" s="41" t="s">
        <v>60</v>
      </c>
      <c r="M22" s="41"/>
    </row>
    <row r="23" spans="2:13" ht="79.5" customHeight="1" x14ac:dyDescent="0.25">
      <c r="B23" s="31" t="s">
        <v>20</v>
      </c>
      <c r="C23" s="32">
        <v>3115892.82</v>
      </c>
      <c r="D23" s="32">
        <v>9235892.8100000005</v>
      </c>
      <c r="E23" s="32">
        <v>9049937.8599999994</v>
      </c>
      <c r="F23" s="20">
        <f t="shared" si="5"/>
        <v>6119999.9900000002</v>
      </c>
      <c r="G23" s="20">
        <f t="shared" si="0"/>
        <v>296.41240387722968</v>
      </c>
      <c r="H23" s="21">
        <f t="shared" si="1"/>
        <v>5934045.0399999991</v>
      </c>
      <c r="I23" s="21">
        <f t="shared" si="2"/>
        <v>290.444453092581</v>
      </c>
      <c r="J23" s="20">
        <f t="shared" si="3"/>
        <v>-185954.95000000112</v>
      </c>
      <c r="K23" s="22">
        <f t="shared" si="4"/>
        <v>97.986605585129112</v>
      </c>
      <c r="L23" s="41" t="s">
        <v>48</v>
      </c>
      <c r="M23" s="41"/>
    </row>
    <row r="24" spans="2:13" ht="87.6" customHeight="1" x14ac:dyDescent="0.25">
      <c r="B24" s="31" t="s">
        <v>21</v>
      </c>
      <c r="C24" s="32">
        <v>30000</v>
      </c>
      <c r="D24" s="32">
        <v>0</v>
      </c>
      <c r="E24" s="32">
        <v>0</v>
      </c>
      <c r="F24" s="20">
        <f t="shared" si="5"/>
        <v>-30000</v>
      </c>
      <c r="G24" s="20">
        <f t="shared" si="0"/>
        <v>0</v>
      </c>
      <c r="H24" s="21">
        <f t="shared" si="1"/>
        <v>-30000</v>
      </c>
      <c r="I24" s="21">
        <f t="shared" si="2"/>
        <v>0</v>
      </c>
      <c r="J24" s="20">
        <f t="shared" si="3"/>
        <v>0</v>
      </c>
      <c r="K24" s="22">
        <v>0</v>
      </c>
      <c r="L24" s="41" t="s">
        <v>49</v>
      </c>
      <c r="M24" s="41"/>
    </row>
    <row r="25" spans="2:13" ht="50.25" customHeight="1" x14ac:dyDescent="0.25">
      <c r="B25" s="31" t="s">
        <v>22</v>
      </c>
      <c r="C25" s="32">
        <v>0</v>
      </c>
      <c r="D25" s="32">
        <v>7442705.6900000004</v>
      </c>
      <c r="E25" s="32">
        <v>7432261.9100000001</v>
      </c>
      <c r="F25" s="20">
        <f t="shared" si="5"/>
        <v>7442705.6900000004</v>
      </c>
      <c r="G25" s="20" t="s">
        <v>40</v>
      </c>
      <c r="H25" s="21">
        <f t="shared" si="1"/>
        <v>7432261.9100000001</v>
      </c>
      <c r="I25" s="21" t="s">
        <v>40</v>
      </c>
      <c r="J25" s="20">
        <f t="shared" si="3"/>
        <v>-10443.780000000261</v>
      </c>
      <c r="K25" s="22">
        <f t="shared" si="4"/>
        <v>99.859677643655417</v>
      </c>
      <c r="L25" s="41" t="s">
        <v>61</v>
      </c>
      <c r="M25" s="41"/>
    </row>
    <row r="26" spans="2:13" ht="48.75" customHeight="1" x14ac:dyDescent="0.25">
      <c r="B26" s="31" t="s">
        <v>23</v>
      </c>
      <c r="C26" s="32">
        <v>466183</v>
      </c>
      <c r="D26" s="32">
        <v>466183</v>
      </c>
      <c r="E26" s="32">
        <v>56919.72</v>
      </c>
      <c r="F26" s="20">
        <f t="shared" si="5"/>
        <v>0</v>
      </c>
      <c r="G26" s="20">
        <f t="shared" si="0"/>
        <v>100</v>
      </c>
      <c r="H26" s="21">
        <f t="shared" si="1"/>
        <v>-409263.28</v>
      </c>
      <c r="I26" s="21">
        <f t="shared" si="2"/>
        <v>12.20973737781086</v>
      </c>
      <c r="J26" s="20">
        <f t="shared" si="3"/>
        <v>-409263.28</v>
      </c>
      <c r="K26" s="22">
        <f>E26/D26*100</f>
        <v>12.20973737781086</v>
      </c>
      <c r="L26" s="41" t="s">
        <v>50</v>
      </c>
      <c r="M26" s="41" t="s">
        <v>51</v>
      </c>
    </row>
    <row r="27" spans="2:13" ht="204" customHeight="1" x14ac:dyDescent="0.25">
      <c r="B27" s="31" t="s">
        <v>24</v>
      </c>
      <c r="C27" s="32">
        <v>0</v>
      </c>
      <c r="D27" s="32">
        <v>1576832.91</v>
      </c>
      <c r="E27" s="32">
        <v>1576832.91</v>
      </c>
      <c r="F27" s="20">
        <f t="shared" si="5"/>
        <v>1576832.91</v>
      </c>
      <c r="G27" s="20" t="s">
        <v>40</v>
      </c>
      <c r="H27" s="21">
        <f t="shared" si="1"/>
        <v>1576832.91</v>
      </c>
      <c r="I27" s="21" t="s">
        <v>40</v>
      </c>
      <c r="J27" s="20">
        <f t="shared" si="3"/>
        <v>0</v>
      </c>
      <c r="K27" s="22">
        <f t="shared" si="4"/>
        <v>100</v>
      </c>
      <c r="L27" s="41" t="s">
        <v>62</v>
      </c>
      <c r="M27" s="41"/>
    </row>
    <row r="28" spans="2:13" ht="68.650000000000006" customHeight="1" x14ac:dyDescent="0.25">
      <c r="B28" s="31" t="s">
        <v>25</v>
      </c>
      <c r="C28" s="32">
        <v>1023373.92</v>
      </c>
      <c r="D28" s="32">
        <v>1037327.46</v>
      </c>
      <c r="E28" s="32">
        <v>972524.12</v>
      </c>
      <c r="F28" s="20">
        <f t="shared" si="5"/>
        <v>13953.539999999921</v>
      </c>
      <c r="G28" s="20">
        <f t="shared" si="0"/>
        <v>101.36348403328472</v>
      </c>
      <c r="H28" s="21">
        <f t="shared" si="1"/>
        <v>-50849.800000000047</v>
      </c>
      <c r="I28" s="21">
        <f t="shared" si="2"/>
        <v>95.031161239676692</v>
      </c>
      <c r="J28" s="20">
        <f t="shared" si="3"/>
        <v>-64803.339999999967</v>
      </c>
      <c r="K28" s="25">
        <f t="shared" si="4"/>
        <v>93.752856017134647</v>
      </c>
      <c r="L28" s="41"/>
      <c r="M28" s="41" t="s">
        <v>52</v>
      </c>
    </row>
    <row r="29" spans="2:13" ht="53.65" customHeight="1" thickBot="1" x14ac:dyDescent="0.3">
      <c r="B29" s="44" t="s">
        <v>26</v>
      </c>
      <c r="C29" s="45">
        <v>0</v>
      </c>
      <c r="D29" s="45">
        <v>2464044.23</v>
      </c>
      <c r="E29" s="45">
        <v>2464044.23</v>
      </c>
      <c r="F29" s="46">
        <f t="shared" si="5"/>
        <v>2464044.23</v>
      </c>
      <c r="G29" s="46" t="s">
        <v>40</v>
      </c>
      <c r="H29" s="47">
        <f t="shared" si="1"/>
        <v>2464044.23</v>
      </c>
      <c r="I29" s="47" t="s">
        <v>40</v>
      </c>
      <c r="J29" s="46">
        <f t="shared" si="3"/>
        <v>0</v>
      </c>
      <c r="K29" s="48">
        <f t="shared" si="4"/>
        <v>100</v>
      </c>
      <c r="L29" s="49" t="s">
        <v>53</v>
      </c>
      <c r="M29" s="49"/>
    </row>
    <row r="30" spans="2:13" ht="16.5" thickBot="1" x14ac:dyDescent="0.3">
      <c r="B30" s="50" t="s">
        <v>7</v>
      </c>
      <c r="C30" s="51">
        <f>SUM(C5:C16,C17)</f>
        <v>1160950367.8600001</v>
      </c>
      <c r="D30" s="52">
        <f>SUM(D5:D16,D17)</f>
        <v>1269370865.26</v>
      </c>
      <c r="E30" s="52">
        <f>SUM(E5:E16,E17)</f>
        <v>1229973704.8199999</v>
      </c>
      <c r="F30" s="52">
        <f t="shared" si="5"/>
        <v>108420497.39999986</v>
      </c>
      <c r="G30" s="52">
        <f t="shared" si="0"/>
        <v>109.33894336928918</v>
      </c>
      <c r="H30" s="53">
        <f t="shared" si="1"/>
        <v>69023336.9599998</v>
      </c>
      <c r="I30" s="53">
        <f t="shared" si="2"/>
        <v>105.94541669229424</v>
      </c>
      <c r="J30" s="51">
        <f t="shared" si="3"/>
        <v>-39397160.440000057</v>
      </c>
      <c r="K30" s="54">
        <f t="shared" si="4"/>
        <v>96.896323878370211</v>
      </c>
      <c r="L30" s="55"/>
      <c r="M30" s="56"/>
    </row>
    <row r="31" spans="2:13" s="10" customFormat="1" x14ac:dyDescent="0.25">
      <c r="L31" s="4"/>
      <c r="M31" s="7"/>
    </row>
    <row r="32" spans="2:13" s="10" customFormat="1" x14ac:dyDescent="0.25">
      <c r="D32" s="11"/>
      <c r="L32" s="5"/>
      <c r="M32" s="7"/>
    </row>
    <row r="33" spans="2:13" s="10" customFormat="1" x14ac:dyDescent="0.25">
      <c r="B33" s="12"/>
      <c r="L33" s="4"/>
      <c r="M33" s="7"/>
    </row>
    <row r="34" spans="2:13" s="10" customFormat="1" x14ac:dyDescent="0.25">
      <c r="B34" s="12"/>
      <c r="L34" s="6"/>
      <c r="M34" s="7"/>
    </row>
    <row r="35" spans="2:13" s="10" customFormat="1" x14ac:dyDescent="0.25">
      <c r="B35" s="12"/>
      <c r="L35" s="6"/>
      <c r="M35" s="7"/>
    </row>
    <row r="36" spans="2:13" s="10" customFormat="1" x14ac:dyDescent="0.25">
      <c r="B36" s="12"/>
      <c r="L36" s="7"/>
      <c r="M36" s="7"/>
    </row>
    <row r="37" spans="2:13" s="10" customFormat="1" x14ac:dyDescent="0.25">
      <c r="B37" s="13"/>
      <c r="L37" s="2"/>
      <c r="M37" s="7"/>
    </row>
    <row r="38" spans="2:13" s="10" customFormat="1" x14ac:dyDescent="0.25">
      <c r="B38" s="13"/>
      <c r="L38" s="2"/>
      <c r="M38" s="7"/>
    </row>
    <row r="39" spans="2:13" s="10" customFormat="1" x14ac:dyDescent="0.25">
      <c r="B39" s="13"/>
      <c r="L39" s="7"/>
      <c r="M39" s="7"/>
    </row>
    <row r="40" spans="2:13" s="10" customFormat="1" x14ac:dyDescent="0.25">
      <c r="B40" s="13"/>
      <c r="L40" s="7"/>
      <c r="M40" s="7"/>
    </row>
    <row r="41" spans="2:13" s="10" customFormat="1" x14ac:dyDescent="0.25">
      <c r="B41" s="13"/>
      <c r="L41" s="1"/>
      <c r="M41" s="7"/>
    </row>
    <row r="42" spans="2:13" s="10" customFormat="1" x14ac:dyDescent="0.25">
      <c r="B42" s="13"/>
      <c r="L42" s="1"/>
      <c r="M42" s="7"/>
    </row>
    <row r="43" spans="2:13" s="10" customFormat="1" x14ac:dyDescent="0.25">
      <c r="B43" s="13"/>
      <c r="L43" s="1"/>
      <c r="M43" s="7"/>
    </row>
    <row r="44" spans="2:13" s="10" customFormat="1" x14ac:dyDescent="0.25">
      <c r="B44" s="13"/>
      <c r="L44" s="1"/>
      <c r="M44" s="7"/>
    </row>
    <row r="45" spans="2:13" s="10" customFormat="1" x14ac:dyDescent="0.25">
      <c r="B45" s="13"/>
      <c r="L45" s="1"/>
      <c r="M45" s="7"/>
    </row>
    <row r="46" spans="2:13" s="10" customFormat="1" x14ac:dyDescent="0.25">
      <c r="B46" s="13"/>
      <c r="L46" s="1"/>
      <c r="M46" s="7"/>
    </row>
    <row r="47" spans="2:13" s="10" customFormat="1" x14ac:dyDescent="0.25">
      <c r="B47" s="13"/>
      <c r="L47" s="1"/>
      <c r="M47" s="7"/>
    </row>
    <row r="48" spans="2:13" s="10" customFormat="1" x14ac:dyDescent="0.25">
      <c r="B48" s="13"/>
      <c r="L48" s="7"/>
      <c r="M48" s="7"/>
    </row>
    <row r="49" spans="2:13" s="10" customFormat="1" x14ac:dyDescent="0.25">
      <c r="B49" s="13"/>
      <c r="L49" s="7"/>
      <c r="M49" s="7"/>
    </row>
    <row r="50" spans="2:13" s="10" customFormat="1" x14ac:dyDescent="0.25">
      <c r="B50" s="13"/>
      <c r="L50" s="7"/>
      <c r="M50" s="7"/>
    </row>
    <row r="51" spans="2:13" s="10" customFormat="1" x14ac:dyDescent="0.25">
      <c r="B51" s="13"/>
      <c r="L51" s="5"/>
      <c r="M51" s="7"/>
    </row>
    <row r="52" spans="2:13" s="10" customFormat="1" x14ac:dyDescent="0.25">
      <c r="B52" s="13"/>
      <c r="L52" s="2"/>
      <c r="M52" s="7"/>
    </row>
    <row r="53" spans="2:13" s="10" customFormat="1" x14ac:dyDescent="0.25">
      <c r="B53" s="12"/>
      <c r="L53" s="7"/>
      <c r="M53" s="7"/>
    </row>
    <row r="54" spans="2:13" s="10" customFormat="1" x14ac:dyDescent="0.25">
      <c r="B54" s="13"/>
      <c r="L54" s="7"/>
      <c r="M54" s="7"/>
    </row>
    <row r="55" spans="2:13" s="10" customFormat="1" x14ac:dyDescent="0.25">
      <c r="B55" s="13"/>
      <c r="L55" s="7"/>
      <c r="M55" s="7"/>
    </row>
    <row r="56" spans="2:13" s="10" customFormat="1" x14ac:dyDescent="0.25">
      <c r="B56" s="13"/>
      <c r="L56" s="2"/>
      <c r="M56" s="7"/>
    </row>
    <row r="57" spans="2:13" s="10" customFormat="1" x14ac:dyDescent="0.25">
      <c r="B57" s="13"/>
      <c r="L57" s="2"/>
      <c r="M57" s="7"/>
    </row>
    <row r="58" spans="2:13" s="10" customFormat="1" x14ac:dyDescent="0.25">
      <c r="B58" s="12"/>
      <c r="L58" s="2"/>
      <c r="M58" s="7"/>
    </row>
    <row r="59" spans="2:13" s="10" customFormat="1" x14ac:dyDescent="0.25">
      <c r="B59" s="12"/>
      <c r="L59" s="7"/>
      <c r="M59" s="7"/>
    </row>
    <row r="60" spans="2:13" s="10" customFormat="1" x14ac:dyDescent="0.25">
      <c r="B60" s="12"/>
      <c r="L60" s="7"/>
      <c r="M60" s="7"/>
    </row>
    <row r="61" spans="2:13" s="10" customFormat="1" x14ac:dyDescent="0.25">
      <c r="B61" s="14"/>
      <c r="L61" s="2"/>
      <c r="M61" s="7"/>
    </row>
    <row r="62" spans="2:13" s="10" customFormat="1" x14ac:dyDescent="0.25">
      <c r="B62" s="12"/>
      <c r="L62" s="2"/>
      <c r="M62" s="7"/>
    </row>
    <row r="63" spans="2:13" s="10" customFormat="1" x14ac:dyDescent="0.25">
      <c r="B63" s="15"/>
      <c r="L63" s="2"/>
      <c r="M63" s="7"/>
    </row>
    <row r="64" spans="2:13" s="10" customFormat="1" x14ac:dyDescent="0.25">
      <c r="B64" s="12"/>
      <c r="L64" s="7"/>
      <c r="M64" s="7"/>
    </row>
    <row r="65" spans="2:13" s="10" customFormat="1" x14ac:dyDescent="0.25">
      <c r="B65" s="14"/>
      <c r="L65" s="8"/>
      <c r="M65" s="7"/>
    </row>
    <row r="66" spans="2:13" s="10" customFormat="1" x14ac:dyDescent="0.25">
      <c r="B66" s="12"/>
      <c r="L66" s="7"/>
      <c r="M66" s="7"/>
    </row>
    <row r="67" spans="2:13" s="10" customFormat="1" x14ac:dyDescent="0.25">
      <c r="B67" s="12"/>
      <c r="L67" s="7"/>
      <c r="M67" s="7"/>
    </row>
    <row r="68" spans="2:13" s="10" customFormat="1" x14ac:dyDescent="0.25">
      <c r="B68" s="12"/>
      <c r="L68" s="2"/>
      <c r="M68" s="7"/>
    </row>
    <row r="69" spans="2:13" s="10" customFormat="1" x14ac:dyDescent="0.25">
      <c r="B69" s="13"/>
      <c r="L69" s="2"/>
      <c r="M69" s="7"/>
    </row>
    <row r="70" spans="2:13" s="10" customFormat="1" x14ac:dyDescent="0.25">
      <c r="B70" s="13"/>
      <c r="L70" s="7"/>
      <c r="M70" s="7"/>
    </row>
    <row r="71" spans="2:13" s="10" customFormat="1" x14ac:dyDescent="0.25">
      <c r="B71" s="13"/>
      <c r="L71" s="7"/>
      <c r="M71" s="7"/>
    </row>
    <row r="72" spans="2:13" x14ac:dyDescent="0.25">
      <c r="B72" s="16"/>
    </row>
    <row r="73" spans="2:13" x14ac:dyDescent="0.25">
      <c r="B73" s="16"/>
    </row>
    <row r="74" spans="2:13" x14ac:dyDescent="0.25">
      <c r="B74" s="17"/>
    </row>
    <row r="75" spans="2:13" x14ac:dyDescent="0.25">
      <c r="B75" s="17"/>
    </row>
    <row r="76" spans="2:13" x14ac:dyDescent="0.25">
      <c r="B76" s="17"/>
    </row>
    <row r="77" spans="2:13" x14ac:dyDescent="0.25">
      <c r="B77" s="17"/>
    </row>
    <row r="78" spans="2:13" x14ac:dyDescent="0.25">
      <c r="B78" s="17"/>
    </row>
    <row r="79" spans="2:13" x14ac:dyDescent="0.25">
      <c r="B79" s="16"/>
    </row>
    <row r="80" spans="2:13" x14ac:dyDescent="0.25">
      <c r="B80" s="16"/>
    </row>
    <row r="81" spans="2:2" x14ac:dyDescent="0.25">
      <c r="B81" s="16"/>
    </row>
    <row r="82" spans="2:2" x14ac:dyDescent="0.25">
      <c r="B82" s="16"/>
    </row>
  </sheetData>
  <autoFilter ref="B4:N30"/>
  <mergeCells count="9">
    <mergeCell ref="B1:M1"/>
    <mergeCell ref="L3:M3"/>
    <mergeCell ref="B3:B4"/>
    <mergeCell ref="C3:C4"/>
    <mergeCell ref="D3:D4"/>
    <mergeCell ref="E3:E4"/>
    <mergeCell ref="F3:G3"/>
    <mergeCell ref="J3:K3"/>
    <mergeCell ref="H3:I3"/>
  </mergeCells>
  <hyperlinks>
    <hyperlink ref="J3" location="_ftn1" display="_ftn1"/>
  </hyperlink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46</vt:i4>
      </vt:variant>
    </vt:vector>
  </HeadingPairs>
  <TitlesOfParts>
    <vt:vector size="47" baseType="lpstr">
      <vt:lpstr>2021</vt:lpstr>
      <vt:lpstr>'2021'!_ftn1</vt:lpstr>
      <vt:lpstr>'2021'!_ftn10</vt:lpstr>
      <vt:lpstr>'2021'!_ftn11</vt:lpstr>
      <vt:lpstr>'2021'!_ftn12</vt:lpstr>
      <vt:lpstr>'2021'!_ftn13</vt:lpstr>
      <vt:lpstr>'2021'!_ftn14</vt:lpstr>
      <vt:lpstr>'2021'!_ftn15</vt:lpstr>
      <vt:lpstr>'2021'!_ftn16</vt:lpstr>
      <vt:lpstr>'2021'!_ftn17</vt:lpstr>
      <vt:lpstr>'2021'!_ftn18</vt:lpstr>
      <vt:lpstr>'2021'!_ftn19</vt:lpstr>
      <vt:lpstr>'2021'!_ftn2</vt:lpstr>
      <vt:lpstr>'2021'!_ftn20</vt:lpstr>
      <vt:lpstr>'2021'!_ftn21</vt:lpstr>
      <vt:lpstr>'2021'!_ftn22</vt:lpstr>
      <vt:lpstr>'2021'!_ftn23</vt:lpstr>
      <vt:lpstr>'2021'!_ftn24</vt:lpstr>
      <vt:lpstr>'2021'!_ftn25</vt:lpstr>
      <vt:lpstr>'2021'!_ftn26</vt:lpstr>
      <vt:lpstr>'2021'!_ftn3</vt:lpstr>
      <vt:lpstr>'2021'!_ftn4</vt:lpstr>
      <vt:lpstr>'2021'!_ftn5</vt:lpstr>
      <vt:lpstr>'2021'!_ftn6</vt:lpstr>
      <vt:lpstr>'2021'!_ftn7</vt:lpstr>
      <vt:lpstr>'2021'!_ftn8</vt:lpstr>
      <vt:lpstr>'2021'!_ftn9</vt:lpstr>
      <vt:lpstr>'2021'!_ftnref1</vt:lpstr>
      <vt:lpstr>'2021'!_ftnref10</vt:lpstr>
      <vt:lpstr>'2021'!_ftnref17</vt:lpstr>
      <vt:lpstr>'2021'!_ftnref18</vt:lpstr>
      <vt:lpstr>'2021'!_ftnref19</vt:lpstr>
      <vt:lpstr>'2021'!_ftnref2</vt:lpstr>
      <vt:lpstr>'2021'!_ftnref20</vt:lpstr>
      <vt:lpstr>'2021'!_ftnref21</vt:lpstr>
      <vt:lpstr>'2021'!_ftnref22</vt:lpstr>
      <vt:lpstr>'2021'!_ftnref23</vt:lpstr>
      <vt:lpstr>'2021'!_ftnref24</vt:lpstr>
      <vt:lpstr>'2021'!_ftnref25</vt:lpstr>
      <vt:lpstr>'2021'!_ftnref3</vt:lpstr>
      <vt:lpstr>'2021'!_ftnref4</vt:lpstr>
      <vt:lpstr>'2021'!_ftnref5</vt:lpstr>
      <vt:lpstr>'2021'!_ftnref6</vt:lpstr>
      <vt:lpstr>'2021'!_ftnref7</vt:lpstr>
      <vt:lpstr>'2021'!_ftnref8</vt:lpstr>
      <vt:lpstr>'2021'!_ftnref9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2022-05-24T13:28:57Z</dcterms:modified>
</cp:coreProperties>
</file>