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0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9" i="1"/>
  <c r="K10" i="1"/>
  <c r="K11" i="1"/>
  <c r="K12" i="1"/>
  <c r="K13" i="1"/>
  <c r="K14" i="1"/>
  <c r="K15" i="1"/>
  <c r="K16" i="1"/>
  <c r="K17" i="1"/>
  <c r="K18" i="1"/>
  <c r="K19" i="1"/>
  <c r="K20" i="1"/>
  <c r="K9" i="1"/>
  <c r="I10" i="1"/>
  <c r="I11" i="1"/>
  <c r="I12" i="1"/>
  <c r="I13" i="1"/>
  <c r="I14" i="1"/>
  <c r="I15" i="1"/>
  <c r="I16" i="1"/>
  <c r="I17" i="1"/>
  <c r="I18" i="1"/>
  <c r="I19" i="1"/>
  <c r="I20" i="1"/>
  <c r="H10" i="1"/>
  <c r="H11" i="1"/>
  <c r="H12" i="1"/>
  <c r="H13" i="1"/>
  <c r="H14" i="1"/>
  <c r="H15" i="1"/>
  <c r="H16" i="1"/>
  <c r="H17" i="1"/>
  <c r="H18" i="1"/>
  <c r="H19" i="1"/>
  <c r="H20" i="1"/>
  <c r="I9" i="1"/>
  <c r="H9" i="1"/>
</calcChain>
</file>

<file path=xl/sharedStrings.xml><?xml version="1.0" encoding="utf-8"?>
<sst xmlns="http://schemas.openxmlformats.org/spreadsheetml/2006/main" count="34" uniqueCount="31">
  <si>
    <t>КБК</t>
  </si>
  <si>
    <t>2024 год</t>
  </si>
  <si>
    <t>2023 год</t>
  </si>
  <si>
    <t>2024 г. к 2023г.</t>
  </si>
  <si>
    <t>первоначальный план</t>
  </si>
  <si>
    <t>01.04.2024г</t>
  </si>
  <si>
    <t>01.04.2023г</t>
  </si>
  <si>
    <t>руб</t>
  </si>
  <si>
    <t>%</t>
  </si>
  <si>
    <t xml:space="preserve">утверждено </t>
  </si>
  <si>
    <t>исполнено</t>
  </si>
  <si>
    <t>% исп  год ут. плана</t>
  </si>
  <si>
    <t>% исп  год первон. плана</t>
  </si>
  <si>
    <t>ИТОГО ДОХОДОВ</t>
  </si>
  <si>
    <t>НАЛОГОВЫЕ И НЕНАЛОГОВЫЕ ДОХОДЫ</t>
  </si>
  <si>
    <t>Налог на доходы физических лиц</t>
  </si>
  <si>
    <t>000 101 02 000 01 0000 000</t>
  </si>
  <si>
    <t>Акцизы</t>
  </si>
  <si>
    <t>000 103 02 000 01 0000 000</t>
  </si>
  <si>
    <t>Налоги на совокупный доход</t>
  </si>
  <si>
    <t>000 105 00 000 00 0000 000</t>
  </si>
  <si>
    <t>000 106 00 000 000000 000</t>
  </si>
  <si>
    <t xml:space="preserve">Иные налоговые и неналоговые доходы </t>
  </si>
  <si>
    <t>БЕЗВОЗМЕЗДНЫЕ ПОСТУПЛЕНИЯ</t>
  </si>
  <si>
    <t>Дотации на выравнивание бюджетной обеспеченности</t>
  </si>
  <si>
    <t xml:space="preserve">  000 2 02 00 000 00 0000 000</t>
  </si>
  <si>
    <t>Субсидии</t>
  </si>
  <si>
    <t>Субвенции</t>
  </si>
  <si>
    <t>Иные безвозмездные поступления</t>
  </si>
  <si>
    <t>Налоги на имущество</t>
  </si>
  <si>
    <t>Сведения об исполнении бюджета Андроповского муниципального округа Ставропольского края за 1 квартал 2024 года 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</si>
</sst>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6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3" fontId="10" fillId="2" borderId="23" xfId="1" applyNumberFormat="1" applyFont="1" applyFill="1" applyBorder="1" applyAlignment="1" applyProtection="1">
      <alignment horizontal="left" vertical="center" wrapText="1"/>
      <protection locked="0"/>
    </xf>
    <xf numFmtId="3" fontId="4" fillId="2" borderId="31" xfId="1" applyNumberFormat="1" applyFont="1" applyFill="1" applyBorder="1" applyAlignment="1" applyProtection="1">
      <alignment horizontal="left" vertical="center" wrapText="1"/>
      <protection locked="0"/>
    </xf>
    <xf numFmtId="3" fontId="4" fillId="2" borderId="33" xfId="1" applyNumberFormat="1" applyFont="1" applyFill="1" applyBorder="1" applyAlignment="1" applyProtection="1">
      <alignment horizontal="left" vertical="center" wrapText="1"/>
      <protection locked="0"/>
    </xf>
    <xf numFmtId="3" fontId="4" fillId="2" borderId="32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3" fillId="0" borderId="22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/>
    <xf numFmtId="0" fontId="13" fillId="0" borderId="20" xfId="0" applyFont="1" applyBorder="1"/>
    <xf numFmtId="1" fontId="16" fillId="0" borderId="3" xfId="0" applyNumberFormat="1" applyFont="1" applyBorder="1" applyAlignment="1">
      <alignment horizontal="center"/>
    </xf>
    <xf numFmtId="4" fontId="13" fillId="0" borderId="25" xfId="0" applyNumberFormat="1" applyFont="1" applyBorder="1"/>
    <xf numFmtId="0" fontId="13" fillId="0" borderId="25" xfId="0" applyFont="1" applyBorder="1"/>
    <xf numFmtId="1" fontId="16" fillId="0" borderId="19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1" fontId="16" fillId="0" borderId="28" xfId="0" applyNumberFormat="1" applyFont="1" applyBorder="1" applyAlignment="1">
      <alignment horizontal="center"/>
    </xf>
    <xf numFmtId="0" fontId="13" fillId="0" borderId="29" xfId="0" applyFont="1" applyBorder="1"/>
    <xf numFmtId="3" fontId="12" fillId="2" borderId="30" xfId="1" applyNumberFormat="1" applyFont="1" applyFill="1" applyBorder="1" applyAlignment="1" applyProtection="1">
      <alignment horizontal="left" vertical="center" wrapText="1"/>
      <protection locked="0"/>
    </xf>
    <xf numFmtId="4" fontId="13" fillId="0" borderId="2" xfId="0" applyNumberFormat="1" applyFont="1" applyBorder="1"/>
    <xf numFmtId="3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0" applyNumberFormat="1" applyFont="1" applyFill="1" applyBorder="1"/>
    <xf numFmtId="3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6" xfId="0" applyNumberFormat="1" applyFont="1" applyBorder="1" applyAlignment="1">
      <alignment horizontal="center"/>
    </xf>
    <xf numFmtId="4" fontId="13" fillId="0" borderId="6" xfId="0" applyNumberFormat="1" applyFont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1" fontId="16" fillId="0" borderId="4" xfId="0" applyNumberFormat="1" applyFont="1" applyBorder="1" applyAlignment="1">
      <alignment horizontal="center"/>
    </xf>
    <xf numFmtId="4" fontId="13" fillId="0" borderId="4" xfId="0" applyNumberFormat="1" applyFont="1" applyBorder="1"/>
    <xf numFmtId="1" fontId="16" fillId="0" borderId="5" xfId="0" applyNumberFormat="1" applyFont="1" applyBorder="1" applyAlignment="1">
      <alignment horizontal="center"/>
    </xf>
    <xf numFmtId="0" fontId="0" fillId="0" borderId="10" xfId="0" applyBorder="1"/>
    <xf numFmtId="3" fontId="3" fillId="2" borderId="34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34" xfId="0" applyNumberFormat="1" applyFont="1" applyBorder="1"/>
    <xf numFmtId="1" fontId="16" fillId="0" borderId="34" xfId="0" applyNumberFormat="1" applyFont="1" applyBorder="1" applyAlignment="1">
      <alignment horizontal="center"/>
    </xf>
    <xf numFmtId="4" fontId="13" fillId="0" borderId="34" xfId="0" applyNumberFormat="1" applyFont="1" applyBorder="1"/>
    <xf numFmtId="1" fontId="16" fillId="0" borderId="35" xfId="0" applyNumberFormat="1" applyFont="1" applyBorder="1" applyAlignment="1">
      <alignment horizontal="center"/>
    </xf>
    <xf numFmtId="3" fontId="4" fillId="2" borderId="27" xfId="1" applyNumberFormat="1" applyFont="1" applyFill="1" applyBorder="1" applyAlignment="1" applyProtection="1">
      <alignment horizontal="left" vertical="center" wrapText="1"/>
      <protection locked="0"/>
    </xf>
    <xf numFmtId="3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6" xfId="0" applyNumberFormat="1" applyFont="1" applyFill="1" applyBorder="1"/>
    <xf numFmtId="1" fontId="16" fillId="0" borderId="7" xfId="0" applyNumberFormat="1" applyFont="1" applyBorder="1" applyAlignment="1">
      <alignment horizontal="center"/>
    </xf>
    <xf numFmtId="3" fontId="5" fillId="2" borderId="18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18" xfId="0" applyNumberFormat="1" applyFont="1" applyBorder="1"/>
    <xf numFmtId="1" fontId="16" fillId="0" borderId="18" xfId="0" applyNumberFormat="1" applyFont="1" applyBorder="1" applyAlignment="1">
      <alignment horizontal="center"/>
    </xf>
    <xf numFmtId="4" fontId="13" fillId="0" borderId="18" xfId="0" applyNumberFormat="1" applyFont="1" applyBorder="1"/>
    <xf numFmtId="3" fontId="5" fillId="0" borderId="16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16" xfId="0" applyNumberFormat="1" applyFont="1" applyFill="1" applyBorder="1"/>
    <xf numFmtId="4" fontId="13" fillId="0" borderId="16" xfId="0" applyNumberFormat="1" applyFont="1" applyBorder="1"/>
    <xf numFmtId="3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23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8" xfId="0" applyNumberFormat="1" applyFont="1" applyFill="1" applyBorder="1"/>
    <xf numFmtId="1" fontId="18" fillId="0" borderId="18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1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</cellXfs>
  <cellStyles count="10">
    <cellStyle name="Normal 2" xfId="2"/>
    <cellStyle name="Обычный" xfId="0" builtinId="0"/>
    <cellStyle name="Обычный 10" xfId="3"/>
    <cellStyle name="Обычный 2" xfId="4"/>
    <cellStyle name="Обычный 3" xfId="5"/>
    <cellStyle name="Обычный 3 2" xfId="6"/>
    <cellStyle name="Обычный 3 3" xfId="7"/>
    <cellStyle name="Обычный 4" xfId="1"/>
    <cellStyle name="Процентный 2" xfId="8"/>
    <cellStyle name="Процент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0"/>
  <sheetViews>
    <sheetView tabSelected="1" topLeftCell="A4" workbookViewId="0">
      <selection activeCell="C5" sqref="C5"/>
    </sheetView>
  </sheetViews>
  <sheetFormatPr defaultRowHeight="15" x14ac:dyDescent="0.25"/>
  <cols>
    <col min="1" max="1" width="0.140625" customWidth="1"/>
    <col min="2" max="2" width="0.42578125" hidden="1" customWidth="1"/>
    <col min="3" max="3" width="46.5703125" customWidth="1"/>
    <col min="4" max="4" width="31.85546875" customWidth="1"/>
    <col min="5" max="6" width="16.85546875" customWidth="1"/>
    <col min="7" max="7" width="16.7109375" customWidth="1"/>
    <col min="9" max="9" width="8.85546875" customWidth="1"/>
    <col min="10" max="10" width="17" customWidth="1"/>
    <col min="11" max="11" width="15.85546875" customWidth="1"/>
    <col min="12" max="12" width="7.28515625" customWidth="1"/>
    <col min="13" max="13" width="26" hidden="1" customWidth="1"/>
  </cols>
  <sheetData>
    <row r="4" spans="3:14" ht="42" customHeight="1" x14ac:dyDescent="0.3">
      <c r="C4" s="59" t="s">
        <v>30</v>
      </c>
      <c r="D4" s="60"/>
      <c r="E4" s="60"/>
      <c r="F4" s="60"/>
      <c r="G4" s="60"/>
      <c r="H4" s="60"/>
      <c r="I4" s="60"/>
      <c r="J4" s="60"/>
      <c r="K4" s="60"/>
      <c r="L4" s="60"/>
      <c r="M4" s="1"/>
    </row>
    <row r="5" spans="3:14" ht="15.75" thickBot="1" x14ac:dyDescent="0.3">
      <c r="C5" s="1">
        <v>3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3:14" ht="15.75" thickBot="1" x14ac:dyDescent="0.3">
      <c r="C6" s="61"/>
      <c r="D6" s="64" t="s">
        <v>0</v>
      </c>
      <c r="E6" s="67" t="s">
        <v>1</v>
      </c>
      <c r="F6" s="68"/>
      <c r="G6" s="68"/>
      <c r="H6" s="68"/>
      <c r="I6" s="6"/>
      <c r="J6" s="7" t="s">
        <v>2</v>
      </c>
      <c r="K6" s="67" t="s">
        <v>3</v>
      </c>
      <c r="L6" s="68"/>
      <c r="M6" s="69"/>
      <c r="N6" s="36"/>
    </row>
    <row r="7" spans="3:14" ht="15.75" customHeight="1" thickBot="1" x14ac:dyDescent="0.3">
      <c r="C7" s="62"/>
      <c r="D7" s="65"/>
      <c r="E7" s="70" t="s">
        <v>4</v>
      </c>
      <c r="F7" s="67" t="s">
        <v>5</v>
      </c>
      <c r="G7" s="68"/>
      <c r="H7" s="68"/>
      <c r="I7" s="69"/>
      <c r="J7" s="8" t="s">
        <v>6</v>
      </c>
      <c r="K7" s="72" t="s">
        <v>7</v>
      </c>
      <c r="L7" s="65" t="s">
        <v>8</v>
      </c>
      <c r="M7" s="9"/>
    </row>
    <row r="8" spans="3:14" ht="36.75" thickBot="1" x14ac:dyDescent="0.3">
      <c r="C8" s="63"/>
      <c r="D8" s="66"/>
      <c r="E8" s="71"/>
      <c r="F8" s="10" t="s">
        <v>9</v>
      </c>
      <c r="G8" s="11" t="s">
        <v>10</v>
      </c>
      <c r="H8" s="12" t="s">
        <v>11</v>
      </c>
      <c r="I8" s="12" t="s">
        <v>12</v>
      </c>
      <c r="J8" s="13" t="s">
        <v>10</v>
      </c>
      <c r="K8" s="73"/>
      <c r="L8" s="66"/>
      <c r="M8" s="14"/>
    </row>
    <row r="9" spans="3:14" ht="27" customHeight="1" thickBot="1" x14ac:dyDescent="0.3">
      <c r="C9" s="24" t="s">
        <v>13</v>
      </c>
      <c r="D9" s="37"/>
      <c r="E9" s="38">
        <v>1321806642.51</v>
      </c>
      <c r="F9" s="38">
        <v>1455271002.0599999</v>
      </c>
      <c r="G9" s="38">
        <v>272766019.19999999</v>
      </c>
      <c r="H9" s="39">
        <f>G9/F9*100</f>
        <v>18.743314393943653</v>
      </c>
      <c r="I9" s="39">
        <f>G9/E9*100</f>
        <v>20.635848726107184</v>
      </c>
      <c r="J9" s="38">
        <v>275822043.31</v>
      </c>
      <c r="K9" s="40">
        <f>G9-J9</f>
        <v>-3056024.1100000143</v>
      </c>
      <c r="L9" s="41">
        <f>G9/J9*100</f>
        <v>98.892030501505161</v>
      </c>
      <c r="M9" s="15"/>
    </row>
    <row r="10" spans="3:14" ht="18.75" customHeight="1" thickBot="1" x14ac:dyDescent="0.3">
      <c r="C10" s="2" t="s">
        <v>14</v>
      </c>
      <c r="D10" s="46"/>
      <c r="E10" s="47">
        <v>245334118.94999999</v>
      </c>
      <c r="F10" s="47">
        <v>245334118.94999999</v>
      </c>
      <c r="G10" s="47">
        <v>46004715.230000004</v>
      </c>
      <c r="H10" s="48">
        <f t="shared" ref="H10:H20" si="0">G10/F10*100</f>
        <v>18.751861920753036</v>
      </c>
      <c r="I10" s="48">
        <f t="shared" ref="I10:I20" si="1">G10/E10*100</f>
        <v>18.751861920753036</v>
      </c>
      <c r="J10" s="47">
        <v>34926053.330000006</v>
      </c>
      <c r="K10" s="49">
        <f t="shared" ref="K10:K20" si="2">G10-J10</f>
        <v>11078661.899999999</v>
      </c>
      <c r="L10" s="19">
        <f t="shared" ref="L10:L20" si="3">G10/J10*100</f>
        <v>131.72033723742814</v>
      </c>
      <c r="M10" s="17"/>
    </row>
    <row r="11" spans="3:14" ht="18.75" x14ac:dyDescent="0.25">
      <c r="C11" s="42" t="s">
        <v>15</v>
      </c>
      <c r="D11" s="43" t="s">
        <v>16</v>
      </c>
      <c r="E11" s="44">
        <v>113364960</v>
      </c>
      <c r="F11" s="44">
        <v>113364960</v>
      </c>
      <c r="G11" s="44">
        <v>24499103.399999999</v>
      </c>
      <c r="H11" s="29">
        <f t="shared" si="0"/>
        <v>21.610825249706785</v>
      </c>
      <c r="I11" s="29">
        <f t="shared" si="1"/>
        <v>21.610825249706785</v>
      </c>
      <c r="J11" s="44">
        <v>16417405.01</v>
      </c>
      <c r="K11" s="30">
        <f t="shared" si="2"/>
        <v>8081698.3899999987</v>
      </c>
      <c r="L11" s="45">
        <f t="shared" si="3"/>
        <v>149.22640566567833</v>
      </c>
      <c r="M11" s="18"/>
    </row>
    <row r="12" spans="3:14" ht="30.75" customHeight="1" x14ac:dyDescent="0.25">
      <c r="C12" s="3" t="s">
        <v>17</v>
      </c>
      <c r="D12" s="26" t="s">
        <v>18</v>
      </c>
      <c r="E12" s="27">
        <v>22182720</v>
      </c>
      <c r="F12" s="27">
        <v>22182720</v>
      </c>
      <c r="G12" s="27">
        <v>6134066.6399999997</v>
      </c>
      <c r="H12" s="20">
        <f t="shared" si="0"/>
        <v>27.652454883801443</v>
      </c>
      <c r="I12" s="20">
        <f t="shared" si="1"/>
        <v>27.652454883801443</v>
      </c>
      <c r="J12" s="27">
        <v>5727400.9500000002</v>
      </c>
      <c r="K12" s="25">
        <f t="shared" si="2"/>
        <v>406665.68999999948</v>
      </c>
      <c r="L12" s="16">
        <f t="shared" si="3"/>
        <v>107.10035308423795</v>
      </c>
      <c r="M12" s="18"/>
    </row>
    <row r="13" spans="3:14" ht="25.5" customHeight="1" x14ac:dyDescent="0.25">
      <c r="C13" s="3" t="s">
        <v>19</v>
      </c>
      <c r="D13" s="26" t="s">
        <v>20</v>
      </c>
      <c r="E13" s="27">
        <v>22828900</v>
      </c>
      <c r="F13" s="27">
        <v>22828900</v>
      </c>
      <c r="G13" s="27">
        <v>4614128.3099999996</v>
      </c>
      <c r="H13" s="20">
        <f t="shared" si="0"/>
        <v>20.21178554376251</v>
      </c>
      <c r="I13" s="20">
        <f t="shared" si="1"/>
        <v>20.21178554376251</v>
      </c>
      <c r="J13" s="27">
        <v>3108792.6900000004</v>
      </c>
      <c r="K13" s="25">
        <f t="shared" si="2"/>
        <v>1505335.6199999992</v>
      </c>
      <c r="L13" s="16">
        <f t="shared" si="3"/>
        <v>148.42187209337524</v>
      </c>
      <c r="M13" s="18"/>
    </row>
    <row r="14" spans="3:14" ht="24.75" customHeight="1" x14ac:dyDescent="0.25">
      <c r="C14" s="3" t="s">
        <v>29</v>
      </c>
      <c r="D14" s="26" t="s">
        <v>21</v>
      </c>
      <c r="E14" s="27">
        <v>57669000</v>
      </c>
      <c r="F14" s="27">
        <v>57669000</v>
      </c>
      <c r="G14" s="27">
        <v>6584991.1799999997</v>
      </c>
      <c r="H14" s="20">
        <f t="shared" si="0"/>
        <v>11.418597825521511</v>
      </c>
      <c r="I14" s="20">
        <f t="shared" si="1"/>
        <v>11.418597825521511</v>
      </c>
      <c r="J14" s="27">
        <v>4332357.28</v>
      </c>
      <c r="K14" s="25">
        <f t="shared" si="2"/>
        <v>2252633.8999999994</v>
      </c>
      <c r="L14" s="16">
        <f t="shared" si="3"/>
        <v>151.99557087313906</v>
      </c>
      <c r="M14" s="18"/>
    </row>
    <row r="15" spans="3:14" ht="38.25" thickBot="1" x14ac:dyDescent="0.3">
      <c r="C15" s="4" t="s">
        <v>22</v>
      </c>
      <c r="D15" s="50"/>
      <c r="E15" s="51">
        <v>29288538.949999996</v>
      </c>
      <c r="F15" s="51">
        <v>29288538.949999996</v>
      </c>
      <c r="G15" s="51">
        <v>4172425.7</v>
      </c>
      <c r="H15" s="21">
        <f t="shared" si="0"/>
        <v>14.245933220236651</v>
      </c>
      <c r="I15" s="21">
        <f t="shared" si="1"/>
        <v>14.245933220236651</v>
      </c>
      <c r="J15" s="51">
        <v>5340097.4000000004</v>
      </c>
      <c r="K15" s="52">
        <f t="shared" si="2"/>
        <v>-1167671.7000000002</v>
      </c>
      <c r="L15" s="22">
        <f t="shared" si="3"/>
        <v>78.133887595383555</v>
      </c>
      <c r="M15" s="17"/>
    </row>
    <row r="16" spans="3:14" ht="16.5" thickBot="1" x14ac:dyDescent="0.3">
      <c r="C16" s="54" t="s">
        <v>23</v>
      </c>
      <c r="D16" s="55"/>
      <c r="E16" s="56">
        <v>1076472523.5599999</v>
      </c>
      <c r="F16" s="56">
        <v>1209936883.1099999</v>
      </c>
      <c r="G16" s="56">
        <v>226761303.97</v>
      </c>
      <c r="H16" s="57">
        <f t="shared" si="0"/>
        <v>18.741581245720589</v>
      </c>
      <c r="I16" s="57">
        <f t="shared" si="1"/>
        <v>21.065219873896844</v>
      </c>
      <c r="J16" s="56">
        <v>240895989.97999999</v>
      </c>
      <c r="K16" s="47">
        <f t="shared" si="2"/>
        <v>-14134686.00999999</v>
      </c>
      <c r="L16" s="58">
        <f t="shared" si="3"/>
        <v>94.132452760557157</v>
      </c>
      <c r="M16" s="17"/>
    </row>
    <row r="17" spans="3:13" ht="37.5" x14ac:dyDescent="0.25">
      <c r="C17" s="42" t="s">
        <v>24</v>
      </c>
      <c r="D17" s="53" t="s">
        <v>25</v>
      </c>
      <c r="E17" s="30">
        <v>401699000</v>
      </c>
      <c r="F17" s="30">
        <v>401699000</v>
      </c>
      <c r="G17" s="30">
        <v>100424751</v>
      </c>
      <c r="H17" s="29">
        <f t="shared" si="0"/>
        <v>25.000000248942616</v>
      </c>
      <c r="I17" s="29">
        <f t="shared" si="1"/>
        <v>25.000000248942616</v>
      </c>
      <c r="J17" s="30">
        <v>85274250</v>
      </c>
      <c r="K17" s="30">
        <f t="shared" si="2"/>
        <v>15150501</v>
      </c>
      <c r="L17" s="45">
        <f t="shared" si="3"/>
        <v>117.76679478271576</v>
      </c>
      <c r="M17" s="18"/>
    </row>
    <row r="18" spans="3:13" ht="18.75" x14ac:dyDescent="0.25">
      <c r="C18" s="3" t="s">
        <v>26</v>
      </c>
      <c r="D18" s="28" t="s">
        <v>25</v>
      </c>
      <c r="E18" s="25">
        <v>256029984.08000001</v>
      </c>
      <c r="F18" s="25">
        <v>358694437.81999999</v>
      </c>
      <c r="G18" s="25">
        <v>19160443.370000001</v>
      </c>
      <c r="H18" s="20">
        <f t="shared" si="0"/>
        <v>5.3417174479898382</v>
      </c>
      <c r="I18" s="20">
        <f t="shared" si="1"/>
        <v>7.4836716640239542</v>
      </c>
      <c r="J18" s="25">
        <v>8622786.1699999999</v>
      </c>
      <c r="K18" s="25">
        <f t="shared" si="2"/>
        <v>10537657.200000001</v>
      </c>
      <c r="L18" s="16">
        <f t="shared" si="3"/>
        <v>222.20710327552982</v>
      </c>
      <c r="M18" s="18"/>
    </row>
    <row r="19" spans="3:13" ht="18.75" x14ac:dyDescent="0.25">
      <c r="C19" s="3" t="s">
        <v>27</v>
      </c>
      <c r="D19" s="28" t="s">
        <v>25</v>
      </c>
      <c r="E19" s="25">
        <v>417471841.87</v>
      </c>
      <c r="F19" s="25">
        <v>430880738.91000003</v>
      </c>
      <c r="G19" s="25">
        <v>106059266.63</v>
      </c>
      <c r="H19" s="20">
        <f t="shared" si="0"/>
        <v>24.614529509557183</v>
      </c>
      <c r="I19" s="20">
        <f t="shared" si="1"/>
        <v>25.405130596335322</v>
      </c>
      <c r="J19" s="25">
        <v>146838845.66999999</v>
      </c>
      <c r="K19" s="25">
        <f t="shared" si="2"/>
        <v>-40779579.039999992</v>
      </c>
      <c r="L19" s="16">
        <f t="shared" si="3"/>
        <v>72.22834403666829</v>
      </c>
      <c r="M19" s="23"/>
    </row>
    <row r="20" spans="3:13" ht="19.5" thickBot="1" x14ac:dyDescent="0.3">
      <c r="C20" s="5" t="s">
        <v>28</v>
      </c>
      <c r="D20" s="31"/>
      <c r="E20" s="32">
        <v>1271697.6100000001</v>
      </c>
      <c r="F20" s="32">
        <v>18662706.379999999</v>
      </c>
      <c r="G20" s="32">
        <v>1116842.97</v>
      </c>
      <c r="H20" s="33">
        <f t="shared" si="0"/>
        <v>5.9843569697740699</v>
      </c>
      <c r="I20" s="33">
        <f t="shared" si="1"/>
        <v>87.822998267646341</v>
      </c>
      <c r="J20" s="32">
        <v>160108.14000000001</v>
      </c>
      <c r="K20" s="34">
        <f t="shared" si="2"/>
        <v>956734.83</v>
      </c>
      <c r="L20" s="35">
        <f t="shared" si="3"/>
        <v>697.55539599673057</v>
      </c>
      <c r="M20" s="14"/>
    </row>
  </sheetData>
  <mergeCells count="9">
    <mergeCell ref="C4:L4"/>
    <mergeCell ref="C6:C8"/>
    <mergeCell ref="D6:D8"/>
    <mergeCell ref="E6:H6"/>
    <mergeCell ref="K6:M6"/>
    <mergeCell ref="E7:E8"/>
    <mergeCell ref="F7:I7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Буклова Е.И.</dc:creator>
  <cp:lastModifiedBy>Микулина Г.В.</cp:lastModifiedBy>
  <dcterms:created xsi:type="dcterms:W3CDTF">2024-07-04T05:09:14Z</dcterms:created>
  <dcterms:modified xsi:type="dcterms:W3CDTF">2024-09-23T14:03:05Z</dcterms:modified>
</cp:coreProperties>
</file>