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75" windowWidth="25350" windowHeight="12195"/>
  </bookViews>
  <sheets>
    <sheet name="2024-2025" sheetId="1" r:id="rId1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K12" i="1"/>
  <c r="L47" i="1"/>
  <c r="K46" i="1"/>
  <c r="K47" i="1"/>
  <c r="K48" i="1"/>
  <c r="J47" i="1"/>
  <c r="H47" i="1"/>
  <c r="E46" i="1"/>
  <c r="E47" i="1"/>
  <c r="E48" i="1"/>
  <c r="E12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9" i="1"/>
  <c r="L7" i="1" l="1"/>
  <c r="L8" i="1"/>
  <c r="L9" i="1"/>
  <c r="L11" i="1"/>
  <c r="L14" i="1"/>
  <c r="L15" i="1"/>
  <c r="L16" i="1"/>
  <c r="L17" i="1"/>
  <c r="L19" i="1"/>
  <c r="L20" i="1"/>
  <c r="L21" i="1"/>
  <c r="L23" i="1"/>
  <c r="L24" i="1"/>
  <c r="L25" i="1"/>
  <c r="L26" i="1"/>
  <c r="L27" i="1"/>
  <c r="L28" i="1"/>
  <c r="L31" i="1"/>
  <c r="L32" i="1"/>
  <c r="L33" i="1"/>
  <c r="L34" i="1"/>
  <c r="L36" i="1"/>
  <c r="L37" i="1"/>
  <c r="L38" i="1"/>
  <c r="L39" i="1"/>
  <c r="L40" i="1"/>
  <c r="L41" i="1"/>
  <c r="L42" i="1"/>
  <c r="L43" i="1"/>
  <c r="L44" i="1"/>
  <c r="L45" i="1"/>
  <c r="L49" i="1"/>
  <c r="L6" i="1"/>
  <c r="K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4" i="1"/>
  <c r="J45" i="1"/>
  <c r="J49" i="1"/>
  <c r="J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9" i="1"/>
  <c r="I6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5" i="1"/>
  <c r="H49" i="1"/>
  <c r="H6" i="1"/>
  <c r="E7" i="1"/>
  <c r="E8" i="1"/>
  <c r="E9" i="1"/>
  <c r="E10" i="1"/>
  <c r="E11" i="1"/>
  <c r="E13" i="1"/>
  <c r="E14" i="1"/>
  <c r="E15" i="1"/>
  <c r="E16" i="1"/>
  <c r="E17" i="1"/>
  <c r="E18" i="1"/>
  <c r="E19" i="1"/>
  <c r="E6" i="1"/>
  <c r="XET15" i="1" l="1"/>
  <c r="XET19" i="1"/>
  <c r="XET24" i="1"/>
  <c r="XET28" i="1"/>
  <c r="XET32" i="1"/>
  <c r="XET37" i="1"/>
  <c r="XET41" i="1"/>
  <c r="XET45" i="1"/>
  <c r="XET47" i="1" l="1"/>
  <c r="XET42" i="1"/>
  <c r="XET38" i="1"/>
  <c r="XET33" i="1"/>
  <c r="XET29" i="1"/>
  <c r="XET25" i="1"/>
  <c r="XET20" i="1"/>
  <c r="XET16" i="1"/>
  <c r="XET9" i="1"/>
  <c r="XET13" i="1"/>
  <c r="XET6" i="1"/>
  <c r="XET44" i="1"/>
  <c r="XET40" i="1"/>
  <c r="XET36" i="1"/>
  <c r="XET31" i="1"/>
  <c r="XET27" i="1"/>
  <c r="XET23" i="1"/>
  <c r="XET18" i="1"/>
  <c r="XET14" i="1"/>
  <c r="XET8" i="1"/>
  <c r="XET7" i="1"/>
  <c r="XET35" i="1"/>
  <c r="XET10" i="1"/>
  <c r="XET49" i="1"/>
  <c r="XET43" i="1"/>
  <c r="XET39" i="1"/>
  <c r="XET34" i="1"/>
  <c r="XET30" i="1"/>
  <c r="XET26" i="1"/>
  <c r="XET21" i="1"/>
  <c r="XET17" i="1"/>
  <c r="XET11" i="1"/>
</calcChain>
</file>

<file path=xl/sharedStrings.xml><?xml version="1.0" encoding="utf-8"?>
<sst xmlns="http://schemas.openxmlformats.org/spreadsheetml/2006/main" count="58" uniqueCount="56">
  <si>
    <t>РзПр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</si>
  <si>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</si>
  <si>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</si>
  <si>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</si>
  <si>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</si>
  <si>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</si>
  <si>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</si>
  <si>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</si>
  <si>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</si>
  <si>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</si>
  <si>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</si>
  <si>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</si>
  <si>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</si>
  <si>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</si>
  <si>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</si>
  <si>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</si>
  <si>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</si>
  <si>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</si>
  <si>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</si>
  <si>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</si>
  <si>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</si>
  <si>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</si>
  <si>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</si>
  <si>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</si>
  <si>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</si>
  <si>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</si>
  <si>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</si>
  <si>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</si>
  <si>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</si>
  <si>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</si>
  <si>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</si>
  <si>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</si>
  <si>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</si>
  <si>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</si>
  <si>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</si>
  <si>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</si>
  <si>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</si>
  <si>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</si>
  <si>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</si>
  <si>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</si>
  <si>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% исполнения</t>
  </si>
  <si>
    <t>ИТОГО</t>
  </si>
  <si>
    <t xml:space="preserve">2025 год </t>
  </si>
  <si>
    <t>2024 год</t>
  </si>
  <si>
    <t xml:space="preserve">Роспись с  изменениями на 01.04.25 г </t>
  </si>
  <si>
    <t>Кассовое исполнение на 01.04.25</t>
  </si>
  <si>
    <t xml:space="preserve">Роспись с  изменениями на 01.04.24 г </t>
  </si>
  <si>
    <t>Кассовое исполнение на 01.04.24</t>
  </si>
  <si>
    <t>Отклонение плана 2025 от 2024</t>
  </si>
  <si>
    <t>% к 2024</t>
  </si>
  <si>
    <t>Отклонение кассового исполнения 2025 от 2024</t>
  </si>
  <si>
    <t>СВЕДЕНИЯ ОБ ИСПОЛНЕНИИ БЮДЖЕТА АНДРОПОВСКОГО МУНИЦИПАЛЬНОГО ОКРУГА СТАВРОПОЛЬСКОГО КРАЯ ЗА 1 квартал 2025 ГОДА ПО РАСХОДАМ В РАЗРЕЗЕ РАЗДЕЛОВ И ПОДРАЗДЕЛОВ КЛАССИФИКАЦИИ РАСХОДОВ В СРАВНЕНИИ С ЗАПЛАНИРОВАННЫМИ ЗНАЧЕНИЯМИ И С ФАКТИЧЕСКИМИ ЗНАЧЕНИЯМИ НА 2025 ГОД И СООТВЕТСТВУЮЩИМ ПЕРИОДОМ ПРОШЛОГО ГОДА</t>
  </si>
  <si>
    <t xml:space="preserve">Транспорт </t>
  </si>
  <si>
    <t>Обеспечение проведения выборов и референдумов</t>
  </si>
  <si>
    <t>Физическая культура</t>
  </si>
  <si>
    <t xml:space="preserve">Спорт высших достижений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</si>
</sst>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#,##0.00;[Red]\-#,##0.00;&quot; &quot;"/>
    <numFmt numFmtId="166" formatCode="0000"/>
  </numFmts>
  <fonts count="12" x14ac:knownFonts="1">
    <font>
      <sz val="8"/>
      <name val="Arial Cyr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sz val="12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65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166" fontId="3" fillId="0" borderId="4" xfId="0" applyNumberFormat="1" applyFont="1" applyFill="1" applyBorder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166" fontId="3" fillId="0" borderId="4" xfId="1" applyNumberFormat="1" applyFont="1" applyFill="1" applyBorder="1" applyAlignment="1" applyProtection="1">
      <alignment wrapText="1"/>
      <protection hidden="1"/>
    </xf>
    <xf numFmtId="0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0" applyNumberFormat="1" applyFont="1" applyFill="1" applyBorder="1" applyAlignment="1" applyProtection="1">
      <protection hidden="1"/>
    </xf>
    <xf numFmtId="166" fontId="3" fillId="0" borderId="8" xfId="1" applyNumberFormat="1" applyFont="1" applyFill="1" applyBorder="1" applyAlignment="1" applyProtection="1">
      <alignment wrapText="1"/>
      <protection hidden="1"/>
    </xf>
    <xf numFmtId="166" fontId="3" fillId="0" borderId="8" xfId="0" applyNumberFormat="1" applyFont="1" applyFill="1" applyBorder="1" applyAlignment="1" applyProtection="1">
      <alignment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/>
      <protection hidden="1"/>
    </xf>
    <xf numFmtId="0" fontId="7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0" fillId="0" borderId="2" xfId="0" applyFont="1" applyBorder="1" applyAlignment="1">
      <alignment horizontal="center"/>
    </xf>
    <xf numFmtId="0" fontId="9" fillId="0" borderId="11" xfId="0" applyFont="1" applyBorder="1" applyAlignment="1" applyProtection="1">
      <alignment horizontal="center"/>
      <protection hidden="1"/>
    </xf>
    <xf numFmtId="166" fontId="0" fillId="0" borderId="0" xfId="0" applyNumberFormat="1"/>
    <xf numFmtId="164" fontId="2" fillId="0" borderId="13" xfId="1" applyNumberFormat="1" applyFont="1" applyFill="1" applyBorder="1" applyAlignment="1" applyProtection="1">
      <protection hidden="1"/>
    </xf>
    <xf numFmtId="166" fontId="7" fillId="0" borderId="4" xfId="1" applyNumberFormat="1" applyFont="1" applyFill="1" applyBorder="1" applyAlignment="1" applyProtection="1">
      <alignment wrapText="1"/>
      <protection hidden="1"/>
    </xf>
    <xf numFmtId="166" fontId="7" fillId="0" borderId="4" xfId="0" applyNumberFormat="1" applyFont="1" applyFill="1" applyBorder="1" applyAlignment="1" applyProtection="1">
      <alignment wrapText="1"/>
      <protection hidden="1"/>
    </xf>
    <xf numFmtId="166" fontId="7" fillId="0" borderId="12" xfId="1" applyNumberFormat="1" applyFont="1" applyFill="1" applyBorder="1" applyAlignment="1" applyProtection="1">
      <alignment wrapText="1"/>
      <protection hidden="1"/>
    </xf>
    <xf numFmtId="0" fontId="3" fillId="0" borderId="8" xfId="0" applyNumberFormat="1" applyFont="1" applyFill="1" applyBorder="1" applyAlignment="1" applyProtection="1"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14" xfId="0" applyNumberFormat="1" applyFont="1" applyFill="1" applyBorder="1" applyAlignment="1" applyProtection="1">
      <alignment horizontal="centerContinuous"/>
      <protection hidden="1"/>
    </xf>
    <xf numFmtId="0" fontId="5" fillId="0" borderId="16" xfId="0" applyNumberFormat="1" applyFont="1" applyFill="1" applyBorder="1" applyAlignment="1" applyProtection="1">
      <alignment horizontal="centerContinuous"/>
      <protection hidden="1"/>
    </xf>
    <xf numFmtId="164" fontId="2" fillId="0" borderId="6" xfId="0" applyNumberFormat="1" applyFont="1" applyFill="1" applyBorder="1" applyAlignment="1" applyProtection="1">
      <protection hidden="1"/>
    </xf>
    <xf numFmtId="0" fontId="0" fillId="0" borderId="0" xfId="0"/>
    <xf numFmtId="164" fontId="6" fillId="0" borderId="3" xfId="0" applyNumberFormat="1" applyFont="1" applyFill="1" applyBorder="1" applyAlignment="1" applyProtection="1">
      <protection hidden="1"/>
    </xf>
    <xf numFmtId="164" fontId="7" fillId="0" borderId="1" xfId="0" applyNumberFormat="1" applyFont="1" applyFill="1" applyBorder="1" applyAlignment="1" applyProtection="1">
      <protection hidden="1"/>
    </xf>
    <xf numFmtId="164" fontId="6" fillId="0" borderId="22" xfId="0" applyNumberFormat="1" applyFont="1" applyFill="1" applyBorder="1" applyAlignment="1" applyProtection="1">
      <protection hidden="1"/>
    </xf>
    <xf numFmtId="0" fontId="0" fillId="0" borderId="0" xfId="0"/>
    <xf numFmtId="164" fontId="6" fillId="0" borderId="3" xfId="0" applyNumberFormat="1" applyFont="1" applyFill="1" applyBorder="1" applyAlignment="1" applyProtection="1">
      <protection hidden="1"/>
    </xf>
    <xf numFmtId="164" fontId="7" fillId="0" borderId="1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protection hidden="1"/>
    </xf>
    <xf numFmtId="165" fontId="6" fillId="0" borderId="16" xfId="0" applyNumberFormat="1" applyFont="1" applyFill="1" applyBorder="1" applyAlignment="1" applyProtection="1">
      <alignment horizontal="right"/>
      <protection hidden="1"/>
    </xf>
    <xf numFmtId="165" fontId="6" fillId="0" borderId="16" xfId="0" applyNumberFormat="1" applyFont="1" applyFill="1" applyBorder="1" applyAlignment="1" applyProtection="1">
      <protection hidden="1"/>
    </xf>
    <xf numFmtId="164" fontId="6" fillId="0" borderId="16" xfId="0" applyNumberFormat="1" applyFont="1" applyFill="1" applyBorder="1" applyAlignment="1" applyProtection="1">
      <protection hidden="1"/>
    </xf>
    <xf numFmtId="164" fontId="6" fillId="0" borderId="17" xfId="0" applyNumberFormat="1" applyFont="1" applyFill="1" applyBorder="1" applyAlignment="1" applyProtection="1">
      <protection hidden="1"/>
    </xf>
    <xf numFmtId="166" fontId="7" fillId="0" borderId="4" xfId="0" applyNumberFormat="1" applyFont="1" applyFill="1" applyBorder="1" applyAlignment="1" applyProtection="1">
      <alignment wrapText="1"/>
      <protection hidden="1"/>
    </xf>
    <xf numFmtId="166" fontId="7" fillId="0" borderId="12" xfId="0" applyNumberFormat="1" applyFont="1" applyFill="1" applyBorder="1" applyAlignment="1" applyProtection="1">
      <alignment wrapText="1"/>
      <protection hidden="1"/>
    </xf>
    <xf numFmtId="0" fontId="0" fillId="0" borderId="0" xfId="0"/>
    <xf numFmtId="0" fontId="6" fillId="0" borderId="23" xfId="0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protection hidden="1"/>
    </xf>
    <xf numFmtId="0" fontId="6" fillId="0" borderId="23" xfId="0" applyNumberFormat="1" applyFont="1" applyFill="1" applyBorder="1" applyAlignment="1" applyProtection="1">
      <protection hidden="1"/>
    </xf>
    <xf numFmtId="165" fontId="3" fillId="0" borderId="16" xfId="1" applyNumberFormat="1" applyFont="1" applyFill="1" applyBorder="1" applyAlignment="1" applyProtection="1">
      <alignment horizontal="right"/>
      <protection hidden="1"/>
    </xf>
    <xf numFmtId="165" fontId="3" fillId="0" borderId="16" xfId="1" applyNumberFormat="1" applyFont="1" applyFill="1" applyBorder="1" applyAlignment="1" applyProtection="1">
      <protection hidden="1"/>
    </xf>
    <xf numFmtId="164" fontId="2" fillId="0" borderId="16" xfId="0" applyNumberFormat="1" applyFont="1" applyFill="1" applyBorder="1" applyAlignment="1" applyProtection="1">
      <protection hidden="1"/>
    </xf>
    <xf numFmtId="0" fontId="10" fillId="0" borderId="18" xfId="0" applyNumberFormat="1" applyFont="1" applyFill="1" applyBorder="1" applyAlignment="1" applyProtection="1">
      <alignment horizontal="center"/>
      <protection hidden="1"/>
    </xf>
    <xf numFmtId="0" fontId="5" fillId="0" borderId="15" xfId="0" applyNumberFormat="1" applyFont="1" applyFill="1" applyBorder="1" applyAlignment="1" applyProtection="1">
      <alignment horizontal="center"/>
      <protection hidden="1"/>
    </xf>
    <xf numFmtId="0" fontId="5" fillId="0" borderId="19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 wrapText="1"/>
      <protection hidden="1"/>
    </xf>
    <xf numFmtId="0" fontId="0" fillId="0" borderId="0" xfId="0" applyFill="1"/>
    <xf numFmtId="0" fontId="0" fillId="0" borderId="16" xfId="0" applyFill="1" applyBorder="1" applyProtection="1">
      <protection hidden="1"/>
    </xf>
    <xf numFmtId="0" fontId="0" fillId="0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XET54"/>
  <sheetViews>
    <sheetView showGridLines="0" tabSelected="1" workbookViewId="0">
      <selection sqref="A1:L3"/>
    </sheetView>
  </sheetViews>
  <sheetFormatPr defaultColWidth="9.1640625" defaultRowHeight="11.25" x14ac:dyDescent="0.2"/>
  <cols>
    <col min="1" max="1" width="45.5" customWidth="1"/>
    <col min="2" max="2" width="7.1640625" customWidth="1"/>
    <col min="3" max="3" width="17" customWidth="1"/>
    <col min="4" max="4" width="17.5" customWidth="1"/>
    <col min="5" max="5" width="9.1640625" customWidth="1"/>
    <col min="6" max="6" width="16.5" customWidth="1"/>
    <col min="7" max="7" width="16.1640625" customWidth="1"/>
    <col min="8" max="8" width="9.1640625" customWidth="1"/>
    <col min="9" max="9" width="15.5" customWidth="1"/>
    <col min="10" max="10" width="10.83203125" customWidth="1"/>
    <col min="11" max="11" width="17.5" customWidth="1"/>
    <col min="12" max="12" width="13.33203125" customWidth="1"/>
    <col min="13" max="226" width="9.1640625" customWidth="1"/>
  </cols>
  <sheetData>
    <row r="1" spans="1:12 16374:16374" ht="40.15" customHeight="1" x14ac:dyDescent="0.2">
      <c r="A1" s="60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 16374:16374" s="8" customFormat="1" ht="10.9" customHeight="1" thickBot="1" x14ac:dyDescent="0.25">
      <c r="A2" s="4"/>
      <c r="B2" s="4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 16374:16374" ht="26.1" customHeight="1" thickBot="1" x14ac:dyDescent="0.25">
      <c r="A3" s="28"/>
      <c r="B3" s="29"/>
      <c r="C3" s="57" t="s">
        <v>42</v>
      </c>
      <c r="D3" s="58"/>
      <c r="E3" s="59"/>
      <c r="F3" s="57" t="s">
        <v>43</v>
      </c>
      <c r="G3" s="58"/>
      <c r="H3" s="59"/>
      <c r="I3" s="62"/>
      <c r="J3" s="62"/>
      <c r="K3" s="63"/>
      <c r="L3" s="64"/>
    </row>
    <row r="4" spans="1:12 16374:16374" ht="49.7" customHeight="1" x14ac:dyDescent="0.2">
      <c r="A4" s="26"/>
      <c r="B4" s="27" t="s">
        <v>0</v>
      </c>
      <c r="C4" s="9" t="s">
        <v>44</v>
      </c>
      <c r="D4" s="10" t="s">
        <v>45</v>
      </c>
      <c r="E4" s="6" t="s">
        <v>40</v>
      </c>
      <c r="F4" s="9" t="s">
        <v>46</v>
      </c>
      <c r="G4" s="10" t="s">
        <v>47</v>
      </c>
      <c r="H4" s="6" t="s">
        <v>40</v>
      </c>
      <c r="I4" s="7" t="s">
        <v>48</v>
      </c>
      <c r="J4" s="7" t="s">
        <v>49</v>
      </c>
      <c r="K4" s="7" t="s">
        <v>50</v>
      </c>
      <c r="L4" s="14" t="s">
        <v>49</v>
      </c>
    </row>
    <row r="5" spans="1:12 16374:16374" ht="10.9" customHeight="1" thickBot="1" x14ac:dyDescent="0.25">
      <c r="A5" s="15">
        <v>1</v>
      </c>
      <c r="B5" s="16">
        <v>2</v>
      </c>
      <c r="C5" s="17">
        <v>6</v>
      </c>
      <c r="D5" s="17">
        <v>7</v>
      </c>
      <c r="E5" s="17">
        <v>8</v>
      </c>
      <c r="F5" s="17">
        <v>3</v>
      </c>
      <c r="G5" s="17">
        <v>4</v>
      </c>
      <c r="H5" s="17">
        <v>5</v>
      </c>
      <c r="I5" s="18">
        <v>9</v>
      </c>
      <c r="J5" s="18">
        <v>10</v>
      </c>
      <c r="K5" s="19">
        <v>11</v>
      </c>
      <c r="L5" s="20">
        <v>12</v>
      </c>
    </row>
    <row r="6" spans="1:12 16374:16374" x14ac:dyDescent="0.2">
      <c r="A6" s="12" t="s">
        <v>1</v>
      </c>
      <c r="B6" s="13">
        <v>100</v>
      </c>
      <c r="C6" s="49">
        <v>197880255.06</v>
      </c>
      <c r="D6" s="52">
        <v>41351730.829999998</v>
      </c>
      <c r="E6" s="11">
        <f>D6*100/C6</f>
        <v>20.897350681836137</v>
      </c>
      <c r="F6" s="34">
        <v>183365660.15000001</v>
      </c>
      <c r="G6" s="34">
        <v>37568639.369999997</v>
      </c>
      <c r="H6" s="11">
        <f>G6*100/F6</f>
        <v>20.488372435311735</v>
      </c>
      <c r="I6" s="11">
        <f>C6-F6</f>
        <v>14514594.909999996</v>
      </c>
      <c r="J6" s="11">
        <f>C6*100/F6</f>
        <v>107.91565601657722</v>
      </c>
      <c r="K6" s="11">
        <f>D6-G6</f>
        <v>3783091.4600000009</v>
      </c>
      <c r="L6" s="11">
        <f>D6*100/G6</f>
        <v>110.06981227811234</v>
      </c>
      <c r="XET6" s="21">
        <f t="shared" ref="XET6:XET49" si="0">SUM(B6:XES6)</f>
        <v>478464331.15119135</v>
      </c>
    </row>
    <row r="7" spans="1:12 16374:16374" ht="33.75" x14ac:dyDescent="0.2">
      <c r="A7" s="23" t="s">
        <v>2</v>
      </c>
      <c r="B7" s="24">
        <v>102</v>
      </c>
      <c r="C7" s="48">
        <v>2071137.05</v>
      </c>
      <c r="D7" s="51">
        <v>415115.94</v>
      </c>
      <c r="E7" s="11">
        <f t="shared" ref="E7:E49" si="1">D7*100/C7</f>
        <v>20.042900589316385</v>
      </c>
      <c r="F7" s="33">
        <v>2089963.43</v>
      </c>
      <c r="G7" s="33">
        <v>424402.76</v>
      </c>
      <c r="H7" s="11">
        <f t="shared" ref="H7:H49" si="2">G7*100/F7</f>
        <v>20.306707471910165</v>
      </c>
      <c r="I7" s="11">
        <f t="shared" ref="I7:I48" si="3">C7-F7</f>
        <v>-18826.379999999888</v>
      </c>
      <c r="J7" s="11">
        <f t="shared" ref="J7:J49" si="4">C7*100/F7</f>
        <v>99.09920050610647</v>
      </c>
      <c r="K7" s="11">
        <f t="shared" ref="K7:K49" si="5">D7-G7</f>
        <v>-9286.820000000007</v>
      </c>
      <c r="L7" s="11">
        <f t="shared" ref="L7:L49" si="6">D7*100/G7</f>
        <v>97.811790856402538</v>
      </c>
      <c r="XET7" s="21">
        <f t="shared" si="0"/>
        <v>4972845.2405994227</v>
      </c>
    </row>
    <row r="8" spans="1:12 16374:16374" ht="45" x14ac:dyDescent="0.2">
      <c r="A8" s="23" t="s">
        <v>3</v>
      </c>
      <c r="B8" s="24">
        <v>103</v>
      </c>
      <c r="C8" s="48">
        <v>2498183.88</v>
      </c>
      <c r="D8" s="51">
        <v>486973.51</v>
      </c>
      <c r="E8" s="11">
        <f t="shared" si="1"/>
        <v>19.493101124325566</v>
      </c>
      <c r="F8" s="33">
        <v>2315381.33</v>
      </c>
      <c r="G8" s="33">
        <v>377392.13</v>
      </c>
      <c r="H8" s="11">
        <f t="shared" si="2"/>
        <v>16.299351001504359</v>
      </c>
      <c r="I8" s="11">
        <f t="shared" si="3"/>
        <v>182802.54999999981</v>
      </c>
      <c r="J8" s="11">
        <f t="shared" si="4"/>
        <v>107.89513794688843</v>
      </c>
      <c r="K8" s="11">
        <f t="shared" si="5"/>
        <v>109581.38</v>
      </c>
      <c r="L8" s="11">
        <f t="shared" si="6"/>
        <v>129.03647725775309</v>
      </c>
      <c r="XET8" s="21">
        <f t="shared" si="0"/>
        <v>5970690.5040673297</v>
      </c>
    </row>
    <row r="9" spans="1:12 16374:16374" ht="45" x14ac:dyDescent="0.2">
      <c r="A9" s="23" t="s">
        <v>4</v>
      </c>
      <c r="B9" s="24">
        <v>104</v>
      </c>
      <c r="C9" s="48">
        <v>95364463.640000001</v>
      </c>
      <c r="D9" s="51">
        <v>20072999.789999999</v>
      </c>
      <c r="E9" s="11">
        <f t="shared" si="1"/>
        <v>21.048720900665259</v>
      </c>
      <c r="F9" s="33">
        <v>97914576</v>
      </c>
      <c r="G9" s="33">
        <v>21952326.629999999</v>
      </c>
      <c r="H9" s="11">
        <f t="shared" si="2"/>
        <v>22.419876107107893</v>
      </c>
      <c r="I9" s="11">
        <f t="shared" si="3"/>
        <v>-2550112.3599999994</v>
      </c>
      <c r="J9" s="11">
        <f t="shared" si="4"/>
        <v>97.395574321845601</v>
      </c>
      <c r="K9" s="11">
        <f t="shared" si="5"/>
        <v>-1879326.8399999999</v>
      </c>
      <c r="L9" s="11">
        <f t="shared" si="6"/>
        <v>91.439053947786491</v>
      </c>
      <c r="XET9" s="21">
        <f t="shared" si="0"/>
        <v>230875263.16322526</v>
      </c>
    </row>
    <row r="10" spans="1:12 16374:16374" x14ac:dyDescent="0.2">
      <c r="A10" s="23" t="s">
        <v>5</v>
      </c>
      <c r="B10" s="24">
        <v>105</v>
      </c>
      <c r="C10" s="48">
        <v>6439.4</v>
      </c>
      <c r="D10" s="51">
        <v>0</v>
      </c>
      <c r="E10" s="11">
        <f t="shared" si="1"/>
        <v>0</v>
      </c>
      <c r="F10" s="33">
        <v>6328.3</v>
      </c>
      <c r="G10" s="33">
        <v>0</v>
      </c>
      <c r="H10" s="11">
        <f t="shared" si="2"/>
        <v>0</v>
      </c>
      <c r="I10" s="11">
        <f t="shared" si="3"/>
        <v>111.09999999999945</v>
      </c>
      <c r="J10" s="11">
        <f t="shared" si="4"/>
        <v>101.75560577090214</v>
      </c>
      <c r="K10" s="11">
        <f t="shared" si="5"/>
        <v>0</v>
      </c>
      <c r="L10" s="11"/>
      <c r="XET10" s="21">
        <f t="shared" si="0"/>
        <v>13085.555605770902</v>
      </c>
    </row>
    <row r="11" spans="1:12 16374:16374" ht="33.75" x14ac:dyDescent="0.2">
      <c r="A11" s="23" t="s">
        <v>6</v>
      </c>
      <c r="B11" s="24">
        <v>106</v>
      </c>
      <c r="C11" s="48">
        <v>17790786.18</v>
      </c>
      <c r="D11" s="51">
        <v>3267690.13</v>
      </c>
      <c r="E11" s="11">
        <f t="shared" si="1"/>
        <v>18.367317199694433</v>
      </c>
      <c r="F11" s="33">
        <v>17399713.98</v>
      </c>
      <c r="G11" s="33">
        <v>3023130.43</v>
      </c>
      <c r="H11" s="11">
        <f t="shared" si="2"/>
        <v>17.374598418542508</v>
      </c>
      <c r="I11" s="11">
        <f t="shared" si="3"/>
        <v>391072.19999999925</v>
      </c>
      <c r="J11" s="11">
        <f t="shared" si="4"/>
        <v>102.24757832484784</v>
      </c>
      <c r="K11" s="11">
        <f t="shared" si="5"/>
        <v>244559.69999999972</v>
      </c>
      <c r="L11" s="11">
        <f t="shared" si="6"/>
        <v>108.08961788658254</v>
      </c>
      <c r="XET11" s="21">
        <f t="shared" si="0"/>
        <v>42117304.699111827</v>
      </c>
    </row>
    <row r="12" spans="1:12 16374:16374" s="31" customFormat="1" ht="22.5" x14ac:dyDescent="0.2">
      <c r="A12" s="23" t="s">
        <v>53</v>
      </c>
      <c r="B12" s="43">
        <v>107</v>
      </c>
      <c r="C12" s="48">
        <v>2655570</v>
      </c>
      <c r="D12" s="51">
        <v>0</v>
      </c>
      <c r="E12" s="11">
        <f t="shared" si="1"/>
        <v>0</v>
      </c>
      <c r="F12" s="37"/>
      <c r="G12" s="37"/>
      <c r="H12" s="11"/>
      <c r="I12" s="11">
        <f t="shared" si="3"/>
        <v>2655570</v>
      </c>
      <c r="J12" s="11"/>
      <c r="K12" s="11">
        <f t="shared" si="5"/>
        <v>0</v>
      </c>
      <c r="L12" s="11"/>
      <c r="XET12" s="21"/>
    </row>
    <row r="13" spans="1:12 16374:16374" x14ac:dyDescent="0.2">
      <c r="A13" s="23" t="s">
        <v>7</v>
      </c>
      <c r="B13" s="24">
        <v>111</v>
      </c>
      <c r="C13" s="48">
        <v>114290</v>
      </c>
      <c r="D13" s="51">
        <v>0</v>
      </c>
      <c r="E13" s="11">
        <f t="shared" si="1"/>
        <v>0</v>
      </c>
      <c r="F13" s="33">
        <v>353334</v>
      </c>
      <c r="G13" s="33">
        <v>0</v>
      </c>
      <c r="H13" s="11">
        <f t="shared" si="2"/>
        <v>0</v>
      </c>
      <c r="I13" s="11">
        <f t="shared" si="3"/>
        <v>-239044</v>
      </c>
      <c r="J13" s="11">
        <f t="shared" si="4"/>
        <v>32.346165384593611</v>
      </c>
      <c r="K13" s="11">
        <f t="shared" si="5"/>
        <v>0</v>
      </c>
      <c r="L13" s="11"/>
      <c r="XET13" s="21">
        <f t="shared" si="0"/>
        <v>228723.3461653846</v>
      </c>
    </row>
    <row r="14" spans="1:12 16374:16374" x14ac:dyDescent="0.2">
      <c r="A14" s="23" t="s">
        <v>8</v>
      </c>
      <c r="B14" s="24">
        <v>113</v>
      </c>
      <c r="C14" s="48">
        <v>77379384.909999996</v>
      </c>
      <c r="D14" s="51">
        <v>17108951.460000001</v>
      </c>
      <c r="E14" s="11">
        <f t="shared" si="1"/>
        <v>22.110477461018114</v>
      </c>
      <c r="F14" s="33">
        <v>63286363.109999999</v>
      </c>
      <c r="G14" s="33">
        <v>11791387.42</v>
      </c>
      <c r="H14" s="11">
        <f t="shared" si="2"/>
        <v>18.631798132411276</v>
      </c>
      <c r="I14" s="11">
        <f t="shared" si="3"/>
        <v>14093021.799999997</v>
      </c>
      <c r="J14" s="11">
        <f t="shared" si="4"/>
        <v>122.26865490043168</v>
      </c>
      <c r="K14" s="11">
        <f t="shared" si="5"/>
        <v>5317564.040000001</v>
      </c>
      <c r="L14" s="11">
        <f t="shared" si="6"/>
        <v>145.09701742969276</v>
      </c>
      <c r="XET14" s="21">
        <f t="shared" si="0"/>
        <v>188977093.84794793</v>
      </c>
    </row>
    <row r="15" spans="1:12 16374:16374" x14ac:dyDescent="0.2">
      <c r="A15" s="5" t="s">
        <v>9</v>
      </c>
      <c r="B15" s="3">
        <v>200</v>
      </c>
      <c r="C15" s="47">
        <v>1673290.91</v>
      </c>
      <c r="D15" s="50">
        <v>340600.99</v>
      </c>
      <c r="E15" s="11">
        <f t="shared" si="1"/>
        <v>20.355156892593172</v>
      </c>
      <c r="F15" s="32">
        <v>1425440</v>
      </c>
      <c r="G15" s="32">
        <v>237473.35</v>
      </c>
      <c r="H15" s="11">
        <f t="shared" si="2"/>
        <v>16.659652458188347</v>
      </c>
      <c r="I15" s="11">
        <f t="shared" si="3"/>
        <v>247850.90999999992</v>
      </c>
      <c r="J15" s="11">
        <f t="shared" si="4"/>
        <v>117.38767748905602</v>
      </c>
      <c r="K15" s="11">
        <f t="shared" si="5"/>
        <v>103127.63999999998</v>
      </c>
      <c r="L15" s="11">
        <f t="shared" si="6"/>
        <v>143.42703718122476</v>
      </c>
      <c r="XET15" s="21">
        <f t="shared" si="0"/>
        <v>4028281.6295240209</v>
      </c>
    </row>
    <row r="16" spans="1:12 16374:16374" x14ac:dyDescent="0.2">
      <c r="A16" s="23" t="s">
        <v>10</v>
      </c>
      <c r="B16" s="24">
        <v>203</v>
      </c>
      <c r="C16" s="48">
        <v>1673290.91</v>
      </c>
      <c r="D16" s="51">
        <v>340600.99</v>
      </c>
      <c r="E16" s="11">
        <f t="shared" si="1"/>
        <v>20.355156892593172</v>
      </c>
      <c r="F16" s="33">
        <v>1425440</v>
      </c>
      <c r="G16" s="33">
        <v>237473.35</v>
      </c>
      <c r="H16" s="11">
        <f t="shared" si="2"/>
        <v>16.659652458188347</v>
      </c>
      <c r="I16" s="11">
        <f t="shared" si="3"/>
        <v>247850.90999999992</v>
      </c>
      <c r="J16" s="11">
        <f t="shared" si="4"/>
        <v>117.38767748905602</v>
      </c>
      <c r="K16" s="11">
        <f t="shared" si="5"/>
        <v>103127.63999999998</v>
      </c>
      <c r="L16" s="11">
        <f t="shared" si="6"/>
        <v>143.42703718122476</v>
      </c>
      <c r="XET16" s="21">
        <f t="shared" si="0"/>
        <v>4028284.6295240209</v>
      </c>
    </row>
    <row r="17" spans="1:12 16374:16374" ht="22.5" x14ac:dyDescent="0.2">
      <c r="A17" s="5" t="s">
        <v>11</v>
      </c>
      <c r="B17" s="3">
        <v>300</v>
      </c>
      <c r="C17" s="47">
        <v>12604030.51</v>
      </c>
      <c r="D17" s="50">
        <v>2851500</v>
      </c>
      <c r="E17" s="11">
        <f t="shared" si="1"/>
        <v>22.623715467346962</v>
      </c>
      <c r="F17" s="32">
        <v>11700373.01</v>
      </c>
      <c r="G17" s="32">
        <v>2550000</v>
      </c>
      <c r="H17" s="11">
        <f t="shared" si="2"/>
        <v>21.794176970431476</v>
      </c>
      <c r="I17" s="11">
        <f t="shared" si="3"/>
        <v>903657.5</v>
      </c>
      <c r="J17" s="11">
        <f t="shared" si="4"/>
        <v>107.72332214731674</v>
      </c>
      <c r="K17" s="11">
        <f t="shared" si="5"/>
        <v>301500</v>
      </c>
      <c r="L17" s="11">
        <f t="shared" si="6"/>
        <v>111.82352941176471</v>
      </c>
      <c r="XET17" s="21">
        <f t="shared" si="0"/>
        <v>30911624.984743994</v>
      </c>
    </row>
    <row r="18" spans="1:12 16374:16374" x14ac:dyDescent="0.2">
      <c r="A18" s="23" t="s">
        <v>12</v>
      </c>
      <c r="B18" s="24">
        <v>309</v>
      </c>
      <c r="C18" s="48">
        <v>340000</v>
      </c>
      <c r="D18" s="51">
        <v>0</v>
      </c>
      <c r="E18" s="11">
        <f t="shared" si="1"/>
        <v>0</v>
      </c>
      <c r="F18" s="33">
        <v>300000</v>
      </c>
      <c r="G18" s="33">
        <v>0</v>
      </c>
      <c r="H18" s="11">
        <f t="shared" si="2"/>
        <v>0</v>
      </c>
      <c r="I18" s="11">
        <f t="shared" si="3"/>
        <v>40000</v>
      </c>
      <c r="J18" s="11">
        <f t="shared" si="4"/>
        <v>113.33333333333333</v>
      </c>
      <c r="K18" s="11">
        <f t="shared" si="5"/>
        <v>0</v>
      </c>
      <c r="L18" s="11"/>
      <c r="XET18" s="21">
        <f t="shared" si="0"/>
        <v>680422.33333333337</v>
      </c>
    </row>
    <row r="19" spans="1:12 16374:16374" ht="33.75" x14ac:dyDescent="0.2">
      <c r="A19" s="23" t="s">
        <v>13</v>
      </c>
      <c r="B19" s="24">
        <v>310</v>
      </c>
      <c r="C19" s="48">
        <v>12264030.51</v>
      </c>
      <c r="D19" s="51">
        <v>2851500</v>
      </c>
      <c r="E19" s="11">
        <f t="shared" si="1"/>
        <v>23.250920630659781</v>
      </c>
      <c r="F19" s="33">
        <v>11400373.01</v>
      </c>
      <c r="G19" s="33">
        <v>2550000</v>
      </c>
      <c r="H19" s="11">
        <f t="shared" si="2"/>
        <v>22.367689177917523</v>
      </c>
      <c r="I19" s="11">
        <f t="shared" si="3"/>
        <v>863657.5</v>
      </c>
      <c r="J19" s="11">
        <f t="shared" si="4"/>
        <v>107.57569510438326</v>
      </c>
      <c r="K19" s="11">
        <f t="shared" si="5"/>
        <v>301500</v>
      </c>
      <c r="L19" s="11">
        <f t="shared" si="6"/>
        <v>111.82352941176471</v>
      </c>
      <c r="XET19" s="21">
        <f t="shared" si="0"/>
        <v>30231636.037834324</v>
      </c>
    </row>
    <row r="20" spans="1:12 16374:16374" x14ac:dyDescent="0.2">
      <c r="A20" s="5" t="s">
        <v>14</v>
      </c>
      <c r="B20" s="3">
        <v>400</v>
      </c>
      <c r="C20" s="47">
        <v>117413975.90000001</v>
      </c>
      <c r="D20" s="50">
        <v>4347805.78</v>
      </c>
      <c r="E20" s="11">
        <f t="shared" si="1"/>
        <v>3.7029712576149971</v>
      </c>
      <c r="F20" s="36">
        <v>148252109.91999999</v>
      </c>
      <c r="G20" s="36">
        <v>4728693.97</v>
      </c>
      <c r="H20" s="11">
        <f t="shared" si="2"/>
        <v>3.1896301324491803</v>
      </c>
      <c r="I20" s="11">
        <f t="shared" si="3"/>
        <v>-30838134.019999981</v>
      </c>
      <c r="J20" s="11">
        <f t="shared" si="4"/>
        <v>79.198856571659647</v>
      </c>
      <c r="K20" s="11">
        <f t="shared" si="5"/>
        <v>-380888.18999999948</v>
      </c>
      <c r="L20" s="11">
        <f t="shared" si="6"/>
        <v>91.945171490977245</v>
      </c>
      <c r="XET20" s="21">
        <f t="shared" si="0"/>
        <v>243524141.39662951</v>
      </c>
    </row>
    <row r="21" spans="1:12 16374:16374" x14ac:dyDescent="0.2">
      <c r="A21" s="23" t="s">
        <v>15</v>
      </c>
      <c r="B21" s="24">
        <v>405</v>
      </c>
      <c r="C21" s="48">
        <v>7399450.5700000003</v>
      </c>
      <c r="D21" s="51">
        <v>1484405.73</v>
      </c>
      <c r="E21" s="11">
        <f t="shared" si="1"/>
        <v>20.061026368880789</v>
      </c>
      <c r="F21" s="37">
        <v>9767901.4299999997</v>
      </c>
      <c r="G21" s="37">
        <v>1384505.62</v>
      </c>
      <c r="H21" s="11">
        <f t="shared" si="2"/>
        <v>14.174033490425998</v>
      </c>
      <c r="I21" s="11">
        <f t="shared" si="3"/>
        <v>-2368450.8599999994</v>
      </c>
      <c r="J21" s="11">
        <f t="shared" si="4"/>
        <v>75.752715391600759</v>
      </c>
      <c r="K21" s="11">
        <f t="shared" si="5"/>
        <v>99900.10999999987</v>
      </c>
      <c r="L21" s="11">
        <f t="shared" si="6"/>
        <v>107.21557995553675</v>
      </c>
      <c r="XET21" s="21">
        <f t="shared" si="0"/>
        <v>17768334.803355206</v>
      </c>
    </row>
    <row r="22" spans="1:12 16374:16374" s="35" customFormat="1" x14ac:dyDescent="0.2">
      <c r="A22" s="23" t="s">
        <v>52</v>
      </c>
      <c r="B22" s="43">
        <v>408</v>
      </c>
      <c r="C22" s="48"/>
      <c r="D22" s="51"/>
      <c r="E22" s="11"/>
      <c r="F22" s="37">
        <v>2055038.99</v>
      </c>
      <c r="G22" s="37">
        <v>0</v>
      </c>
      <c r="H22" s="11"/>
      <c r="I22" s="11">
        <f t="shared" si="3"/>
        <v>-2055038.99</v>
      </c>
      <c r="J22" s="11"/>
      <c r="K22" s="11"/>
      <c r="L22" s="11"/>
      <c r="XET22" s="21"/>
    </row>
    <row r="23" spans="1:12 16374:16374" x14ac:dyDescent="0.2">
      <c r="A23" s="23" t="s">
        <v>16</v>
      </c>
      <c r="B23" s="24">
        <v>409</v>
      </c>
      <c r="C23" s="48">
        <v>108986641.98999999</v>
      </c>
      <c r="D23" s="51">
        <v>2843400.05</v>
      </c>
      <c r="E23" s="11">
        <f t="shared" si="1"/>
        <v>2.6089436265601198</v>
      </c>
      <c r="F23" s="37">
        <v>135384681.5</v>
      </c>
      <c r="G23" s="37">
        <v>3334188.37</v>
      </c>
      <c r="H23" s="11">
        <f t="shared" si="2"/>
        <v>2.4627515706051279</v>
      </c>
      <c r="I23" s="11">
        <f t="shared" si="3"/>
        <v>-26398039.510000005</v>
      </c>
      <c r="J23" s="11">
        <f t="shared" si="4"/>
        <v>80.501457611362042</v>
      </c>
      <c r="K23" s="11">
        <f t="shared" si="5"/>
        <v>-490788.3200000003</v>
      </c>
      <c r="L23" s="11">
        <f t="shared" si="6"/>
        <v>85.280126209545855</v>
      </c>
      <c r="XET23" s="21">
        <f t="shared" si="0"/>
        <v>223660663.93327901</v>
      </c>
    </row>
    <row r="24" spans="1:12 16374:16374" ht="10.15" customHeight="1" x14ac:dyDescent="0.2">
      <c r="A24" s="23" t="s">
        <v>17</v>
      </c>
      <c r="B24" s="24">
        <v>412</v>
      </c>
      <c r="C24" s="48">
        <v>1027883.34</v>
      </c>
      <c r="D24" s="51">
        <v>20000</v>
      </c>
      <c r="E24" s="11">
        <f t="shared" si="1"/>
        <v>1.9457460999416529</v>
      </c>
      <c r="F24" s="37">
        <v>1044488</v>
      </c>
      <c r="G24" s="37">
        <v>9999.98</v>
      </c>
      <c r="H24" s="11">
        <f t="shared" si="2"/>
        <v>0.95740496779283246</v>
      </c>
      <c r="I24" s="11">
        <f t="shared" si="3"/>
        <v>-16604.660000000033</v>
      </c>
      <c r="J24" s="11">
        <f t="shared" si="4"/>
        <v>98.410258423265759</v>
      </c>
      <c r="K24" s="11">
        <f t="shared" si="5"/>
        <v>10000.02</v>
      </c>
      <c r="L24" s="11">
        <f t="shared" si="6"/>
        <v>200.0004000008</v>
      </c>
      <c r="XET24" s="21">
        <f t="shared" si="0"/>
        <v>2096479.9938094916</v>
      </c>
    </row>
    <row r="25" spans="1:12 16374:16374" x14ac:dyDescent="0.2">
      <c r="A25" s="5" t="s">
        <v>18</v>
      </c>
      <c r="B25" s="3">
        <v>500</v>
      </c>
      <c r="C25" s="47">
        <v>64799160.609999999</v>
      </c>
      <c r="D25" s="50">
        <v>3881258.53</v>
      </c>
      <c r="E25" s="11">
        <f t="shared" si="1"/>
        <v>5.98967408445262</v>
      </c>
      <c r="F25" s="36">
        <v>73699443.040000007</v>
      </c>
      <c r="G25" s="36">
        <v>5184873.63</v>
      </c>
      <c r="H25" s="11">
        <f t="shared" si="2"/>
        <v>7.0351598548525471</v>
      </c>
      <c r="I25" s="11">
        <f t="shared" si="3"/>
        <v>-8900282.4300000072</v>
      </c>
      <c r="J25" s="11">
        <f t="shared" si="4"/>
        <v>87.923541803200024</v>
      </c>
      <c r="K25" s="11">
        <f t="shared" si="5"/>
        <v>-1303615.1000000001</v>
      </c>
      <c r="L25" s="11">
        <f t="shared" si="6"/>
        <v>74.857340930023781</v>
      </c>
      <c r="XET25" s="21">
        <f t="shared" si="0"/>
        <v>137361514.08571669</v>
      </c>
    </row>
    <row r="26" spans="1:12 16374:16374" x14ac:dyDescent="0.2">
      <c r="A26" s="23" t="s">
        <v>19</v>
      </c>
      <c r="B26" s="24">
        <v>501</v>
      </c>
      <c r="C26" s="48">
        <v>666400.55000000005</v>
      </c>
      <c r="D26" s="51">
        <v>26407.46</v>
      </c>
      <c r="E26" s="11">
        <f t="shared" si="1"/>
        <v>3.9627008110962691</v>
      </c>
      <c r="F26" s="37">
        <v>1275640.4099999999</v>
      </c>
      <c r="G26" s="37">
        <v>681477.47</v>
      </c>
      <c r="H26" s="11">
        <f t="shared" si="2"/>
        <v>53.422380214499476</v>
      </c>
      <c r="I26" s="11">
        <f t="shared" si="3"/>
        <v>-609239.85999999987</v>
      </c>
      <c r="J26" s="11">
        <f t="shared" si="4"/>
        <v>52.240470337561675</v>
      </c>
      <c r="K26" s="11">
        <f t="shared" si="5"/>
        <v>-655070.01</v>
      </c>
      <c r="L26" s="11">
        <f t="shared" si="6"/>
        <v>3.8750305274215449</v>
      </c>
      <c r="XET26" s="21">
        <f t="shared" si="0"/>
        <v>1386230.5205818904</v>
      </c>
    </row>
    <row r="27" spans="1:12 16374:16374" x14ac:dyDescent="0.2">
      <c r="A27" s="23" t="s">
        <v>20</v>
      </c>
      <c r="B27" s="24">
        <v>502</v>
      </c>
      <c r="C27" s="48">
        <v>1128100.55</v>
      </c>
      <c r="D27" s="51">
        <v>288167.67999999999</v>
      </c>
      <c r="E27" s="11">
        <f t="shared" si="1"/>
        <v>25.544503103025701</v>
      </c>
      <c r="F27" s="37">
        <v>1246530.23</v>
      </c>
      <c r="G27" s="37">
        <v>79812</v>
      </c>
      <c r="H27" s="11">
        <f t="shared" si="2"/>
        <v>6.4027328081726509</v>
      </c>
      <c r="I27" s="11">
        <f t="shared" si="3"/>
        <v>-118429.67999999993</v>
      </c>
      <c r="J27" s="11">
        <f t="shared" si="4"/>
        <v>90.499253275229435</v>
      </c>
      <c r="K27" s="11">
        <f t="shared" si="5"/>
        <v>208355.68</v>
      </c>
      <c r="L27" s="11">
        <f t="shared" si="6"/>
        <v>361.05808650328271</v>
      </c>
      <c r="XET27" s="21">
        <f t="shared" si="0"/>
        <v>2833521.9645756902</v>
      </c>
    </row>
    <row r="28" spans="1:12 16374:16374" x14ac:dyDescent="0.2">
      <c r="A28" s="23" t="s">
        <v>21</v>
      </c>
      <c r="B28" s="24">
        <v>503</v>
      </c>
      <c r="C28" s="48">
        <v>63004659.509999998</v>
      </c>
      <c r="D28" s="51">
        <v>3566683.39</v>
      </c>
      <c r="E28" s="11">
        <f t="shared" si="1"/>
        <v>5.6609835173125598</v>
      </c>
      <c r="F28" s="37">
        <v>71177272.400000006</v>
      </c>
      <c r="G28" s="37">
        <v>4423584.16</v>
      </c>
      <c r="H28" s="11">
        <f t="shared" si="2"/>
        <v>6.2148829406393489</v>
      </c>
      <c r="I28" s="11">
        <f t="shared" si="3"/>
        <v>-8172612.890000008</v>
      </c>
      <c r="J28" s="11">
        <f t="shared" si="4"/>
        <v>88.517945947588728</v>
      </c>
      <c r="K28" s="11">
        <f t="shared" si="5"/>
        <v>-856900.77</v>
      </c>
      <c r="L28" s="11">
        <f t="shared" si="6"/>
        <v>80.628812767970487</v>
      </c>
      <c r="XET28" s="21">
        <f t="shared" si="0"/>
        <v>133143369.82262516</v>
      </c>
    </row>
    <row r="29" spans="1:12 16374:16374" x14ac:dyDescent="0.2">
      <c r="A29" s="5" t="s">
        <v>22</v>
      </c>
      <c r="B29" s="3">
        <v>600</v>
      </c>
      <c r="C29" s="47">
        <v>1912906.7</v>
      </c>
      <c r="D29" s="50">
        <v>695.5</v>
      </c>
      <c r="E29" s="11">
        <f t="shared" si="1"/>
        <v>3.6358281352666076E-2</v>
      </c>
      <c r="F29" s="36">
        <v>838370.8</v>
      </c>
      <c r="G29" s="36">
        <v>0</v>
      </c>
      <c r="H29" s="11">
        <f t="shared" si="2"/>
        <v>0</v>
      </c>
      <c r="I29" s="11">
        <f t="shared" si="3"/>
        <v>1074535.8999999999</v>
      </c>
      <c r="J29" s="11">
        <f t="shared" si="4"/>
        <v>228.16952832803813</v>
      </c>
      <c r="K29" s="11">
        <f t="shared" si="5"/>
        <v>695.5</v>
      </c>
      <c r="L29" s="11"/>
      <c r="XET29" s="21">
        <f t="shared" si="0"/>
        <v>3828032.6058866088</v>
      </c>
    </row>
    <row r="30" spans="1:12 16374:16374" ht="22.5" customHeight="1" x14ac:dyDescent="0.2">
      <c r="A30" s="23" t="s">
        <v>23</v>
      </c>
      <c r="B30" s="24">
        <v>605</v>
      </c>
      <c r="C30" s="48">
        <v>1912906.7</v>
      </c>
      <c r="D30" s="51">
        <v>695.5</v>
      </c>
      <c r="E30" s="11">
        <f t="shared" si="1"/>
        <v>3.6358281352666076E-2</v>
      </c>
      <c r="F30" s="37">
        <v>838370.8</v>
      </c>
      <c r="G30" s="37">
        <v>0</v>
      </c>
      <c r="H30" s="11">
        <f t="shared" si="2"/>
        <v>0</v>
      </c>
      <c r="I30" s="11">
        <f t="shared" si="3"/>
        <v>1074535.8999999999</v>
      </c>
      <c r="J30" s="11">
        <f t="shared" si="4"/>
        <v>228.16952832803813</v>
      </c>
      <c r="K30" s="11">
        <f t="shared" si="5"/>
        <v>695.5</v>
      </c>
      <c r="L30" s="11"/>
      <c r="XET30" s="21">
        <f t="shared" si="0"/>
        <v>3828037.6058866088</v>
      </c>
    </row>
    <row r="31" spans="1:12 16374:16374" x14ac:dyDescent="0.2">
      <c r="A31" s="5" t="s">
        <v>24</v>
      </c>
      <c r="B31" s="3">
        <v>700</v>
      </c>
      <c r="C31" s="47">
        <v>694632942.32000005</v>
      </c>
      <c r="D31" s="50">
        <v>139123993.43000001</v>
      </c>
      <c r="E31" s="11">
        <f t="shared" si="1"/>
        <v>20.028418601245814</v>
      </c>
      <c r="F31" s="36">
        <v>754582660.19000006</v>
      </c>
      <c r="G31" s="36">
        <v>140373230.71000001</v>
      </c>
      <c r="H31" s="11">
        <f t="shared" si="2"/>
        <v>18.602763900598344</v>
      </c>
      <c r="I31" s="11">
        <f t="shared" si="3"/>
        <v>-59949717.870000005</v>
      </c>
      <c r="J31" s="11">
        <f t="shared" si="4"/>
        <v>92.055248413089032</v>
      </c>
      <c r="K31" s="11">
        <f t="shared" si="5"/>
        <v>-1249237.2800000012</v>
      </c>
      <c r="L31" s="11">
        <f t="shared" si="6"/>
        <v>99.110060177655356</v>
      </c>
      <c r="XET31" s="21">
        <f t="shared" si="0"/>
        <v>1667514801.2964911</v>
      </c>
    </row>
    <row r="32" spans="1:12 16374:16374" x14ac:dyDescent="0.2">
      <c r="A32" s="23" t="s">
        <v>25</v>
      </c>
      <c r="B32" s="24">
        <v>701</v>
      </c>
      <c r="C32" s="48">
        <v>179679503.27000001</v>
      </c>
      <c r="D32" s="51">
        <v>39585962.170000002</v>
      </c>
      <c r="E32" s="11">
        <f t="shared" si="1"/>
        <v>22.031428988600407</v>
      </c>
      <c r="F32" s="37">
        <v>155383697.5</v>
      </c>
      <c r="G32" s="37">
        <v>36556690.210000001</v>
      </c>
      <c r="H32" s="11">
        <f t="shared" si="2"/>
        <v>23.526721784954308</v>
      </c>
      <c r="I32" s="11">
        <f t="shared" si="3"/>
        <v>24295805.770000011</v>
      </c>
      <c r="J32" s="11">
        <f t="shared" si="4"/>
        <v>115.63600696913522</v>
      </c>
      <c r="K32" s="11">
        <f t="shared" si="5"/>
        <v>3029271.9600000009</v>
      </c>
      <c r="L32" s="11">
        <f t="shared" si="6"/>
        <v>108.28650499429335</v>
      </c>
      <c r="XET32" s="21">
        <f t="shared" si="0"/>
        <v>438531901.36066264</v>
      </c>
    </row>
    <row r="33" spans="1:12 16374:16374" x14ac:dyDescent="0.2">
      <c r="A33" s="23" t="s">
        <v>26</v>
      </c>
      <c r="B33" s="24">
        <v>702</v>
      </c>
      <c r="C33" s="48">
        <v>449805039.04000002</v>
      </c>
      <c r="D33" s="51">
        <v>84316455.310000002</v>
      </c>
      <c r="E33" s="11">
        <f t="shared" si="1"/>
        <v>18.745111324220169</v>
      </c>
      <c r="F33" s="37">
        <v>531172059.06</v>
      </c>
      <c r="G33" s="37">
        <v>88149898.709999993</v>
      </c>
      <c r="H33" s="11">
        <f t="shared" si="2"/>
        <v>16.595356854047697</v>
      </c>
      <c r="I33" s="11">
        <f t="shared" si="3"/>
        <v>-81367020.019999981</v>
      </c>
      <c r="J33" s="11">
        <f t="shared" si="4"/>
        <v>84.68160765760291</v>
      </c>
      <c r="K33" s="11">
        <f t="shared" si="5"/>
        <v>-3833443.3999999911</v>
      </c>
      <c r="L33" s="11">
        <f t="shared" si="6"/>
        <v>95.651222002408133</v>
      </c>
      <c r="XET33" s="21">
        <f t="shared" si="0"/>
        <v>1068243906.3732979</v>
      </c>
    </row>
    <row r="34" spans="1:12 16374:16374" x14ac:dyDescent="0.2">
      <c r="A34" s="23" t="s">
        <v>27</v>
      </c>
      <c r="B34" s="24">
        <v>703</v>
      </c>
      <c r="C34" s="48">
        <v>31554471.68</v>
      </c>
      <c r="D34" s="51">
        <v>7667331.5599999996</v>
      </c>
      <c r="E34" s="11">
        <f t="shared" si="1"/>
        <v>24.298716320640359</v>
      </c>
      <c r="F34" s="37">
        <v>37888392.770000003</v>
      </c>
      <c r="G34" s="37">
        <v>9010223.1300000008</v>
      </c>
      <c r="H34" s="11">
        <f t="shared" si="2"/>
        <v>23.780958946177016</v>
      </c>
      <c r="I34" s="11">
        <f t="shared" si="3"/>
        <v>-6333921.0900000036</v>
      </c>
      <c r="J34" s="11">
        <f t="shared" si="4"/>
        <v>83.282687316799581</v>
      </c>
      <c r="K34" s="11">
        <f t="shared" si="5"/>
        <v>-1342891.5700000012</v>
      </c>
      <c r="L34" s="11">
        <f t="shared" si="6"/>
        <v>85.095912158614865</v>
      </c>
      <c r="XET34" s="21">
        <f t="shared" si="0"/>
        <v>78444525.938274741</v>
      </c>
    </row>
    <row r="35" spans="1:12 16374:16374" ht="22.5" x14ac:dyDescent="0.2">
      <c r="A35" s="23" t="s">
        <v>28</v>
      </c>
      <c r="B35" s="24">
        <v>705</v>
      </c>
      <c r="C35" s="48">
        <v>137919.99</v>
      </c>
      <c r="D35" s="51">
        <v>38600</v>
      </c>
      <c r="E35" s="11">
        <f t="shared" si="1"/>
        <v>27.987241008355642</v>
      </c>
      <c r="F35" s="37">
        <v>114408.35</v>
      </c>
      <c r="G35" s="37">
        <v>0</v>
      </c>
      <c r="H35" s="11"/>
      <c r="I35" s="11">
        <f t="shared" si="3"/>
        <v>23511.639999999985</v>
      </c>
      <c r="J35" s="11"/>
      <c r="K35" s="11">
        <f t="shared" si="5"/>
        <v>38600</v>
      </c>
      <c r="L35" s="11"/>
      <c r="XET35" s="21">
        <f t="shared" si="0"/>
        <v>353772.9672410083</v>
      </c>
    </row>
    <row r="36" spans="1:12 16374:16374" x14ac:dyDescent="0.2">
      <c r="A36" s="23" t="s">
        <v>29</v>
      </c>
      <c r="B36" s="24">
        <v>707</v>
      </c>
      <c r="C36" s="48">
        <v>2385241.88</v>
      </c>
      <c r="D36" s="51">
        <v>519660</v>
      </c>
      <c r="E36" s="11">
        <f t="shared" si="1"/>
        <v>21.786469722726821</v>
      </c>
      <c r="F36" s="37">
        <v>2229844.12</v>
      </c>
      <c r="G36" s="37">
        <v>455142</v>
      </c>
      <c r="H36" s="11">
        <f t="shared" si="2"/>
        <v>20.411381940007537</v>
      </c>
      <c r="I36" s="11">
        <f t="shared" si="3"/>
        <v>155397.75999999978</v>
      </c>
      <c r="J36" s="11">
        <f t="shared" si="4"/>
        <v>106.96899655927518</v>
      </c>
      <c r="K36" s="11">
        <f t="shared" si="5"/>
        <v>64518</v>
      </c>
      <c r="L36" s="11">
        <f t="shared" si="6"/>
        <v>114.17535626244117</v>
      </c>
      <c r="XET36" s="21">
        <f t="shared" si="0"/>
        <v>5810774.1022044839</v>
      </c>
    </row>
    <row r="37" spans="1:12 16374:16374" x14ac:dyDescent="0.2">
      <c r="A37" s="23" t="s">
        <v>30</v>
      </c>
      <c r="B37" s="24">
        <v>709</v>
      </c>
      <c r="C37" s="48">
        <v>31070766.460000001</v>
      </c>
      <c r="D37" s="51">
        <v>6995984.3899999997</v>
      </c>
      <c r="E37" s="11">
        <f t="shared" si="1"/>
        <v>22.51629163704898</v>
      </c>
      <c r="F37" s="37">
        <v>27794258.390000001</v>
      </c>
      <c r="G37" s="37">
        <v>6201276.6600000001</v>
      </c>
      <c r="H37" s="11">
        <f t="shared" si="2"/>
        <v>22.311358601426601</v>
      </c>
      <c r="I37" s="11">
        <f t="shared" si="3"/>
        <v>3276508.0700000003</v>
      </c>
      <c r="J37" s="11">
        <f t="shared" si="4"/>
        <v>111.78843494949605</v>
      </c>
      <c r="K37" s="11">
        <f t="shared" si="5"/>
        <v>794707.72999999952</v>
      </c>
      <c r="L37" s="11">
        <f t="shared" si="6"/>
        <v>112.81522779214305</v>
      </c>
      <c r="XET37" s="21">
        <f t="shared" si="0"/>
        <v>76134480.131312996</v>
      </c>
    </row>
    <row r="38" spans="1:12 16374:16374" x14ac:dyDescent="0.2">
      <c r="A38" s="5" t="s">
        <v>31</v>
      </c>
      <c r="B38" s="3">
        <v>800</v>
      </c>
      <c r="C38" s="47">
        <v>166190707.40000001</v>
      </c>
      <c r="D38" s="50">
        <v>38871202.030000001</v>
      </c>
      <c r="E38" s="11">
        <f t="shared" si="1"/>
        <v>23.389515959181722</v>
      </c>
      <c r="F38" s="36">
        <v>133463301.61</v>
      </c>
      <c r="G38" s="36">
        <v>27494204.489999998</v>
      </c>
      <c r="H38" s="11">
        <f t="shared" si="2"/>
        <v>20.600572710498525</v>
      </c>
      <c r="I38" s="11">
        <f t="shared" si="3"/>
        <v>32727405.790000007</v>
      </c>
      <c r="J38" s="11">
        <f t="shared" si="4"/>
        <v>124.52165156653658</v>
      </c>
      <c r="K38" s="11">
        <f t="shared" si="5"/>
        <v>11376997.540000003</v>
      </c>
      <c r="L38" s="11">
        <f t="shared" si="6"/>
        <v>141.37962072748081</v>
      </c>
      <c r="XET38" s="21">
        <f t="shared" si="0"/>
        <v>410124928.75136101</v>
      </c>
    </row>
    <row r="39" spans="1:12 16374:16374" x14ac:dyDescent="0.2">
      <c r="A39" s="23" t="s">
        <v>32</v>
      </c>
      <c r="B39" s="24">
        <v>801</v>
      </c>
      <c r="C39" s="48">
        <v>162240761.99000001</v>
      </c>
      <c r="D39" s="51">
        <v>38141633.030000001</v>
      </c>
      <c r="E39" s="11">
        <f t="shared" si="1"/>
        <v>23.509278779367989</v>
      </c>
      <c r="F39" s="37">
        <v>129625509.65000001</v>
      </c>
      <c r="G39" s="37">
        <v>26935870.190000001</v>
      </c>
      <c r="H39" s="11">
        <f t="shared" si="2"/>
        <v>20.779760297744758</v>
      </c>
      <c r="I39" s="11">
        <f t="shared" si="3"/>
        <v>32615252.340000004</v>
      </c>
      <c r="J39" s="11">
        <f t="shared" si="4"/>
        <v>125.16113720830411</v>
      </c>
      <c r="K39" s="11">
        <f t="shared" si="5"/>
        <v>11205762.84</v>
      </c>
      <c r="L39" s="11">
        <f t="shared" si="6"/>
        <v>141.60163663158787</v>
      </c>
      <c r="XET39" s="21">
        <f t="shared" si="0"/>
        <v>400765902.09181291</v>
      </c>
    </row>
    <row r="40" spans="1:12 16374:16374" ht="22.5" x14ac:dyDescent="0.2">
      <c r="A40" s="23" t="s">
        <v>33</v>
      </c>
      <c r="B40" s="24">
        <v>804</v>
      </c>
      <c r="C40" s="48">
        <v>3949945.41</v>
      </c>
      <c r="D40" s="51">
        <v>729569</v>
      </c>
      <c r="E40" s="11">
        <f t="shared" si="1"/>
        <v>18.470356530826081</v>
      </c>
      <c r="F40" s="37">
        <v>3837791.96</v>
      </c>
      <c r="G40" s="37">
        <v>558334.30000000005</v>
      </c>
      <c r="H40" s="11">
        <f t="shared" si="2"/>
        <v>14.548321165381775</v>
      </c>
      <c r="I40" s="11">
        <f t="shared" si="3"/>
        <v>112153.45000000019</v>
      </c>
      <c r="J40" s="11">
        <f t="shared" si="4"/>
        <v>102.92234313816219</v>
      </c>
      <c r="K40" s="11">
        <f t="shared" si="5"/>
        <v>171234.69999999995</v>
      </c>
      <c r="L40" s="11">
        <f t="shared" si="6"/>
        <v>130.66884839423261</v>
      </c>
      <c r="XET40" s="21">
        <f t="shared" si="0"/>
        <v>9360099.429869229</v>
      </c>
    </row>
    <row r="41" spans="1:12 16374:16374" x14ac:dyDescent="0.2">
      <c r="A41" s="5" t="s">
        <v>34</v>
      </c>
      <c r="B41" s="3">
        <v>1000</v>
      </c>
      <c r="C41" s="47">
        <v>160470782.25999999</v>
      </c>
      <c r="D41" s="50">
        <v>49063921.710000001</v>
      </c>
      <c r="E41" s="11">
        <f t="shared" si="1"/>
        <v>30.574987557862737</v>
      </c>
      <c r="F41" s="36">
        <v>177609522.41999999</v>
      </c>
      <c r="G41" s="36">
        <v>52337349.460000001</v>
      </c>
      <c r="H41" s="11">
        <f t="shared" si="2"/>
        <v>29.467648325879669</v>
      </c>
      <c r="I41" s="11">
        <f t="shared" si="3"/>
        <v>-17138740.159999996</v>
      </c>
      <c r="J41" s="11">
        <f t="shared" si="4"/>
        <v>90.350325857263798</v>
      </c>
      <c r="K41" s="11">
        <f t="shared" si="5"/>
        <v>-3273427.75</v>
      </c>
      <c r="L41" s="11">
        <f t="shared" si="6"/>
        <v>93.745522492494985</v>
      </c>
      <c r="XET41" s="21">
        <f t="shared" si="0"/>
        <v>419070652.07848424</v>
      </c>
    </row>
    <row r="42" spans="1:12 16374:16374" x14ac:dyDescent="0.2">
      <c r="A42" s="23" t="s">
        <v>35</v>
      </c>
      <c r="B42" s="24">
        <v>1003</v>
      </c>
      <c r="C42" s="48">
        <v>93561555.049999997</v>
      </c>
      <c r="D42" s="51">
        <v>35070908.149999999</v>
      </c>
      <c r="E42" s="11">
        <f t="shared" si="1"/>
        <v>37.484315145529429</v>
      </c>
      <c r="F42" s="37">
        <v>84147715.650000006</v>
      </c>
      <c r="G42" s="37">
        <v>36992431.390000001</v>
      </c>
      <c r="H42" s="11">
        <f t="shared" si="2"/>
        <v>43.961301984553636</v>
      </c>
      <c r="I42" s="11">
        <f t="shared" si="3"/>
        <v>9413839.3999999911</v>
      </c>
      <c r="J42" s="11">
        <f t="shared" si="4"/>
        <v>111.18727861746773</v>
      </c>
      <c r="K42" s="11">
        <f t="shared" si="5"/>
        <v>-1921523.2400000021</v>
      </c>
      <c r="L42" s="11">
        <f t="shared" si="6"/>
        <v>94.805631401348123</v>
      </c>
      <c r="XET42" s="21">
        <f t="shared" si="0"/>
        <v>257266216.83852708</v>
      </c>
    </row>
    <row r="43" spans="1:12 16374:16374" x14ac:dyDescent="0.2">
      <c r="A43" s="23" t="s">
        <v>36</v>
      </c>
      <c r="B43" s="24">
        <v>1004</v>
      </c>
      <c r="C43" s="48">
        <v>49020513.340000004</v>
      </c>
      <c r="D43" s="51">
        <v>10596013.609999999</v>
      </c>
      <c r="E43" s="11">
        <f t="shared" si="1"/>
        <v>21.615468480526523</v>
      </c>
      <c r="F43" s="37">
        <v>75964672.090000004</v>
      </c>
      <c r="G43" s="37">
        <v>12263020.65</v>
      </c>
      <c r="H43" s="11">
        <f t="shared" si="2"/>
        <v>16.143057440531365</v>
      </c>
      <c r="I43" s="11">
        <f t="shared" si="3"/>
        <v>-26944158.75</v>
      </c>
      <c r="J43" s="11">
        <f t="shared" si="4"/>
        <v>64.53067194435117</v>
      </c>
      <c r="K43" s="11">
        <f t="shared" si="5"/>
        <v>-1667007.040000001</v>
      </c>
      <c r="L43" s="11">
        <f t="shared" si="6"/>
        <v>86.406228224038742</v>
      </c>
      <c r="XET43" s="21">
        <f t="shared" si="0"/>
        <v>119234246.5954261</v>
      </c>
    </row>
    <row r="44" spans="1:12 16374:16374" x14ac:dyDescent="0.2">
      <c r="A44" s="23" t="s">
        <v>37</v>
      </c>
      <c r="B44" s="24">
        <v>1006</v>
      </c>
      <c r="C44" s="48">
        <v>17888713.870000001</v>
      </c>
      <c r="D44" s="51">
        <v>3396999.95</v>
      </c>
      <c r="E44" s="11">
        <f t="shared" si="1"/>
        <v>18.989626502422222</v>
      </c>
      <c r="F44" s="37">
        <v>17497134.68</v>
      </c>
      <c r="G44" s="37">
        <v>3081897.42</v>
      </c>
      <c r="H44" s="11">
        <f t="shared" si="2"/>
        <v>17.613726340706204</v>
      </c>
      <c r="I44" s="11">
        <f t="shared" si="3"/>
        <v>391579.19000000134</v>
      </c>
      <c r="J44" s="11">
        <f t="shared" si="4"/>
        <v>102.23796179866862</v>
      </c>
      <c r="K44" s="11">
        <f t="shared" si="5"/>
        <v>315102.53000000026</v>
      </c>
      <c r="L44" s="11">
        <f t="shared" si="6"/>
        <v>110.22430298799497</v>
      </c>
      <c r="XET44" s="21">
        <f t="shared" si="0"/>
        <v>42572682.705617629</v>
      </c>
    </row>
    <row r="45" spans="1:12 16374:16374" ht="12.95" customHeight="1" x14ac:dyDescent="0.2">
      <c r="A45" s="5" t="s">
        <v>38</v>
      </c>
      <c r="B45" s="3">
        <v>1100</v>
      </c>
      <c r="C45" s="47">
        <v>9518731.7100000009</v>
      </c>
      <c r="D45" s="50">
        <v>2359956.25</v>
      </c>
      <c r="E45" s="11">
        <f t="shared" si="1"/>
        <v>24.792759391681603</v>
      </c>
      <c r="F45" s="36">
        <v>555000</v>
      </c>
      <c r="G45" s="36">
        <v>57400</v>
      </c>
      <c r="H45" s="11">
        <f t="shared" si="2"/>
        <v>10.342342342342342</v>
      </c>
      <c r="I45" s="11">
        <f t="shared" si="3"/>
        <v>8963731.7100000009</v>
      </c>
      <c r="J45" s="11">
        <f t="shared" si="4"/>
        <v>1715.0867945945947</v>
      </c>
      <c r="K45" s="11">
        <f t="shared" si="5"/>
        <v>2302556.25</v>
      </c>
      <c r="L45" s="11">
        <f t="shared" si="6"/>
        <v>4111.422038327526</v>
      </c>
      <c r="XET45" s="21">
        <f t="shared" si="0"/>
        <v>23764337.563934661</v>
      </c>
    </row>
    <row r="46" spans="1:12 16374:16374" s="45" customFormat="1" ht="12.95" customHeight="1" x14ac:dyDescent="0.2">
      <c r="A46" s="23" t="s">
        <v>54</v>
      </c>
      <c r="B46" s="43">
        <v>1101</v>
      </c>
      <c r="C46" s="48">
        <v>3019968</v>
      </c>
      <c r="D46" s="51">
        <v>754689.99</v>
      </c>
      <c r="E46" s="11">
        <f t="shared" si="1"/>
        <v>24.989999562909276</v>
      </c>
      <c r="F46" s="37"/>
      <c r="G46" s="37"/>
      <c r="H46" s="11"/>
      <c r="I46" s="11">
        <f t="shared" si="3"/>
        <v>3019968</v>
      </c>
      <c r="J46" s="11"/>
      <c r="K46" s="11">
        <f t="shared" si="5"/>
        <v>754689.99</v>
      </c>
      <c r="L46" s="11"/>
      <c r="XET46" s="21"/>
    </row>
    <row r="47" spans="1:12 16374:16374" ht="16.350000000000001" customHeight="1" x14ac:dyDescent="0.2">
      <c r="A47" s="23" t="s">
        <v>39</v>
      </c>
      <c r="B47" s="43">
        <v>1102</v>
      </c>
      <c r="C47" s="48">
        <v>555000</v>
      </c>
      <c r="D47" s="51">
        <v>119800</v>
      </c>
      <c r="E47" s="11">
        <f t="shared" si="1"/>
        <v>21.585585585585587</v>
      </c>
      <c r="F47" s="37">
        <v>555000</v>
      </c>
      <c r="G47" s="37">
        <v>57400</v>
      </c>
      <c r="H47" s="11">
        <f t="shared" si="2"/>
        <v>10.342342342342342</v>
      </c>
      <c r="I47" s="11">
        <f t="shared" si="3"/>
        <v>0</v>
      </c>
      <c r="J47" s="11">
        <f t="shared" si="4"/>
        <v>100</v>
      </c>
      <c r="K47" s="11">
        <f t="shared" si="5"/>
        <v>62400</v>
      </c>
      <c r="L47" s="11">
        <f t="shared" si="6"/>
        <v>208.71080139372822</v>
      </c>
      <c r="XET47" s="21">
        <f t="shared" si="0"/>
        <v>1351042.6387293215</v>
      </c>
    </row>
    <row r="48" spans="1:12 16374:16374" s="45" customFormat="1" ht="16.350000000000001" customHeight="1" thickBot="1" x14ac:dyDescent="0.25">
      <c r="A48" s="25" t="s">
        <v>55</v>
      </c>
      <c r="B48" s="44">
        <v>1103</v>
      </c>
      <c r="C48" s="22">
        <v>5943763.71</v>
      </c>
      <c r="D48" s="22">
        <v>1485466.26</v>
      </c>
      <c r="E48" s="30">
        <f t="shared" si="1"/>
        <v>24.992014024729794</v>
      </c>
      <c r="F48" s="38"/>
      <c r="G48" s="38"/>
      <c r="H48" s="30"/>
      <c r="I48" s="30">
        <f t="shared" si="3"/>
        <v>5943763.71</v>
      </c>
      <c r="J48" s="30"/>
      <c r="K48" s="30">
        <f t="shared" si="5"/>
        <v>1485466.26</v>
      </c>
      <c r="L48" s="30"/>
      <c r="XET48" s="21"/>
    </row>
    <row r="49" spans="1:12 16374:16374" ht="20.45" customHeight="1" thickBot="1" x14ac:dyDescent="0.25">
      <c r="A49" s="46" t="s">
        <v>41</v>
      </c>
      <c r="B49" s="53"/>
      <c r="C49" s="54">
        <v>1427096783.3800001</v>
      </c>
      <c r="D49" s="55">
        <v>282192665.05000001</v>
      </c>
      <c r="E49" s="41">
        <f t="shared" si="1"/>
        <v>19.773898192219466</v>
      </c>
      <c r="F49" s="39">
        <v>1485491881.1400001</v>
      </c>
      <c r="G49" s="40">
        <v>270531864.98000002</v>
      </c>
      <c r="H49" s="41">
        <f t="shared" si="2"/>
        <v>18.211601720258997</v>
      </c>
      <c r="I49" s="56">
        <f t="shared" ref="I49" si="7">C49-F49</f>
        <v>-58395097.75999999</v>
      </c>
      <c r="J49" s="41">
        <f t="shared" si="4"/>
        <v>96.068972270976914</v>
      </c>
      <c r="K49" s="41">
        <f t="shared" si="5"/>
        <v>11660800.069999993</v>
      </c>
      <c r="L49" s="42">
        <f t="shared" si="6"/>
        <v>104.31032406140476</v>
      </c>
      <c r="XET49" s="21">
        <f t="shared" si="0"/>
        <v>3418579135.2247968</v>
      </c>
    </row>
    <row r="50" spans="1:12 16374:16374" ht="12.75" customHeight="1" x14ac:dyDescent="0.2">
      <c r="A50" s="2"/>
      <c r="B50" s="2"/>
    </row>
    <row r="51" spans="1:12 16374:16374" ht="12.75" customHeight="1" x14ac:dyDescent="0.2">
      <c r="A51" s="2"/>
      <c r="B51" s="2"/>
    </row>
    <row r="52" spans="1:12 16374:16374" ht="12.75" customHeight="1" x14ac:dyDescent="0.2">
      <c r="A52" s="1"/>
      <c r="B52" s="1"/>
    </row>
    <row r="53" spans="1:12 16374:16374" ht="12.75" customHeight="1" x14ac:dyDescent="0.2">
      <c r="A53" s="1"/>
      <c r="B53" s="1"/>
    </row>
    <row r="54" spans="1:12 16374:16374" ht="12.75" customHeight="1" x14ac:dyDescent="0.2">
      <c r="A54" s="1"/>
      <c r="B54" s="1"/>
    </row>
  </sheetData>
  <mergeCells count="4">
    <mergeCell ref="F3:H3"/>
    <mergeCell ref="K3:L3"/>
    <mergeCell ref="A1:L1"/>
    <mergeCell ref="C3:E3"/>
  </mergeCells>
  <pageMargins left="0.39370078740157499" right="0.39370078740157499" top="0.59055118110236204" bottom="0.59055118110236204" header="0.499999992490753" footer="0.499999992490753"/>
  <pageSetup paperSize="9" scale="98" fitToHeight="0" orientation="landscape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Карпова С.Н.</dc:creator>
  <cp:lastModifiedBy>Вершкова Н.И.</cp:lastModifiedBy>
  <dcterms:created xsi:type="dcterms:W3CDTF">2024-06-25T07:55:23Z</dcterms:created>
  <dcterms:modified xsi:type="dcterms:W3CDTF">2025-05-07T06:50:57Z</dcterms:modified>
</cp:coreProperties>
</file>