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30" windowWidth="26295" windowHeight="12090"/>
  </bookViews>
  <sheets>
    <sheet name="2025 год" sheetId="3" r:id="rId1"/>
  </sheets>
  <calcPr calcId="145621"/>
</workbook>
</file>

<file path=xl/calcChain.xml><?xml version="1.0" encoding="utf-8"?>
<calcChain xmlns="http://schemas.openxmlformats.org/spreadsheetml/2006/main">
  <c r="U10" i="3" l="1"/>
  <c r="U49" i="3"/>
  <c r="T8" i="3"/>
  <c r="G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7" i="3"/>
  <c r="U8" i="3" l="1"/>
  <c r="U9" i="3"/>
  <c r="U11" i="3"/>
  <c r="U12" i="3"/>
  <c r="U14" i="3"/>
  <c r="U15" i="3"/>
  <c r="U16" i="3"/>
  <c r="U17" i="3"/>
  <c r="U18" i="3"/>
  <c r="U19" i="3"/>
  <c r="U20" i="3"/>
  <c r="U21" i="3"/>
  <c r="U22" i="3"/>
  <c r="U23" i="3"/>
  <c r="U24" i="3"/>
  <c r="U25" i="3"/>
  <c r="U26" i="3"/>
  <c r="U27" i="3"/>
  <c r="U28" i="3"/>
  <c r="U29" i="3"/>
  <c r="U30" i="3"/>
  <c r="U31" i="3"/>
  <c r="U32" i="3"/>
  <c r="U33" i="3"/>
  <c r="U34" i="3"/>
  <c r="U35" i="3"/>
  <c r="U36" i="3"/>
  <c r="U37" i="3"/>
  <c r="U38" i="3"/>
  <c r="U39" i="3"/>
  <c r="U40" i="3"/>
  <c r="U41" i="3"/>
  <c r="U42" i="3"/>
  <c r="U43" i="3"/>
  <c r="U44" i="3"/>
  <c r="U45" i="3"/>
  <c r="U47" i="3"/>
  <c r="U48" i="3"/>
  <c r="U7" i="3"/>
  <c r="S49" i="3" l="1"/>
  <c r="R49" i="3"/>
  <c r="P49" i="3"/>
  <c r="N49" i="3"/>
  <c r="L49" i="3"/>
  <c r="J49" i="3"/>
  <c r="T48" i="3"/>
  <c r="Q48" i="3"/>
  <c r="O48" i="3"/>
  <c r="M48" i="3"/>
  <c r="K48" i="3"/>
  <c r="I48" i="3"/>
  <c r="G48" i="3"/>
  <c r="T47" i="3"/>
  <c r="Q47" i="3"/>
  <c r="O47" i="3"/>
  <c r="M47" i="3"/>
  <c r="K47" i="3"/>
  <c r="I47" i="3"/>
  <c r="G47" i="3"/>
  <c r="T45" i="3"/>
  <c r="Q45" i="3"/>
  <c r="O45" i="3"/>
  <c r="M45" i="3"/>
  <c r="K45" i="3"/>
  <c r="I45" i="3"/>
  <c r="G45" i="3"/>
  <c r="T44" i="3"/>
  <c r="Q44" i="3"/>
  <c r="O44" i="3"/>
  <c r="M44" i="3"/>
  <c r="K44" i="3"/>
  <c r="I44" i="3"/>
  <c r="G44" i="3"/>
  <c r="T43" i="3"/>
  <c r="Q43" i="3"/>
  <c r="O43" i="3"/>
  <c r="M43" i="3"/>
  <c r="K43" i="3"/>
  <c r="I43" i="3"/>
  <c r="G43" i="3"/>
  <c r="T42" i="3"/>
  <c r="Q42" i="3"/>
  <c r="O42" i="3"/>
  <c r="M42" i="3"/>
  <c r="K42" i="3"/>
  <c r="I42" i="3"/>
  <c r="G42" i="3"/>
  <c r="T41" i="3"/>
  <c r="Q41" i="3"/>
  <c r="O41" i="3"/>
  <c r="M41" i="3"/>
  <c r="K41" i="3"/>
  <c r="I41" i="3"/>
  <c r="G41" i="3"/>
  <c r="T40" i="3"/>
  <c r="Q40" i="3"/>
  <c r="O40" i="3"/>
  <c r="M40" i="3"/>
  <c r="K40" i="3"/>
  <c r="I40" i="3"/>
  <c r="G40" i="3"/>
  <c r="T39" i="3"/>
  <c r="Q39" i="3"/>
  <c r="O39" i="3"/>
  <c r="M39" i="3"/>
  <c r="K39" i="3"/>
  <c r="I39" i="3"/>
  <c r="G39" i="3"/>
  <c r="T38" i="3"/>
  <c r="Q38" i="3"/>
  <c r="O38" i="3"/>
  <c r="M38" i="3"/>
  <c r="K38" i="3"/>
  <c r="I38" i="3"/>
  <c r="G38" i="3"/>
  <c r="T37" i="3"/>
  <c r="Q37" i="3"/>
  <c r="O37" i="3"/>
  <c r="M37" i="3"/>
  <c r="K37" i="3"/>
  <c r="I37" i="3"/>
  <c r="G37" i="3"/>
  <c r="T36" i="3"/>
  <c r="Q36" i="3"/>
  <c r="O36" i="3"/>
  <c r="M36" i="3"/>
  <c r="K36" i="3"/>
  <c r="I36" i="3"/>
  <c r="G36" i="3"/>
  <c r="T35" i="3"/>
  <c r="Q35" i="3"/>
  <c r="O35" i="3"/>
  <c r="M35" i="3"/>
  <c r="K35" i="3"/>
  <c r="I35" i="3"/>
  <c r="G35" i="3"/>
  <c r="T34" i="3"/>
  <c r="Q34" i="3"/>
  <c r="O34" i="3"/>
  <c r="M34" i="3"/>
  <c r="K34" i="3"/>
  <c r="I34" i="3"/>
  <c r="G34" i="3"/>
  <c r="T33" i="3"/>
  <c r="Q33" i="3"/>
  <c r="O33" i="3"/>
  <c r="M33" i="3"/>
  <c r="K33" i="3"/>
  <c r="I33" i="3"/>
  <c r="G33" i="3"/>
  <c r="T32" i="3"/>
  <c r="Q32" i="3"/>
  <c r="O32" i="3"/>
  <c r="M32" i="3"/>
  <c r="K32" i="3"/>
  <c r="I32" i="3"/>
  <c r="G32" i="3"/>
  <c r="T31" i="3"/>
  <c r="Q31" i="3"/>
  <c r="O31" i="3"/>
  <c r="M31" i="3"/>
  <c r="K31" i="3"/>
  <c r="I31" i="3"/>
  <c r="G31" i="3"/>
  <c r="T30" i="3"/>
  <c r="Q30" i="3"/>
  <c r="O30" i="3"/>
  <c r="M30" i="3"/>
  <c r="K30" i="3"/>
  <c r="I30" i="3"/>
  <c r="G30" i="3"/>
  <c r="T29" i="3"/>
  <c r="Q29" i="3"/>
  <c r="O29" i="3"/>
  <c r="M29" i="3"/>
  <c r="K29" i="3"/>
  <c r="I29" i="3"/>
  <c r="G29" i="3"/>
  <c r="T28" i="3"/>
  <c r="Q28" i="3"/>
  <c r="O28" i="3"/>
  <c r="M28" i="3"/>
  <c r="K28" i="3"/>
  <c r="I28" i="3"/>
  <c r="G28" i="3"/>
  <c r="T27" i="3"/>
  <c r="Q27" i="3"/>
  <c r="O27" i="3"/>
  <c r="M27" i="3"/>
  <c r="K27" i="3"/>
  <c r="I27" i="3"/>
  <c r="G27" i="3"/>
  <c r="T26" i="3"/>
  <c r="Q26" i="3"/>
  <c r="O26" i="3"/>
  <c r="M26" i="3"/>
  <c r="K26" i="3"/>
  <c r="I26" i="3"/>
  <c r="G26" i="3"/>
  <c r="T25" i="3"/>
  <c r="Q25" i="3"/>
  <c r="O25" i="3"/>
  <c r="M25" i="3"/>
  <c r="K25" i="3"/>
  <c r="I25" i="3"/>
  <c r="G25" i="3"/>
  <c r="T24" i="3"/>
  <c r="Q24" i="3"/>
  <c r="O24" i="3"/>
  <c r="M24" i="3"/>
  <c r="K24" i="3"/>
  <c r="I24" i="3"/>
  <c r="G24" i="3"/>
  <c r="T23" i="3"/>
  <c r="Q23" i="3"/>
  <c r="O23" i="3"/>
  <c r="M23" i="3"/>
  <c r="K23" i="3"/>
  <c r="I23" i="3"/>
  <c r="G23" i="3"/>
  <c r="T22" i="3"/>
  <c r="Q22" i="3"/>
  <c r="O22" i="3"/>
  <c r="M22" i="3"/>
  <c r="K22" i="3"/>
  <c r="I22" i="3"/>
  <c r="G22" i="3"/>
  <c r="T21" i="3"/>
  <c r="Q21" i="3"/>
  <c r="O21" i="3"/>
  <c r="M21" i="3"/>
  <c r="K21" i="3"/>
  <c r="I21" i="3"/>
  <c r="G21" i="3"/>
  <c r="T20" i="3"/>
  <c r="Q20" i="3"/>
  <c r="O20" i="3"/>
  <c r="M20" i="3"/>
  <c r="K20" i="3"/>
  <c r="I20" i="3"/>
  <c r="G20" i="3"/>
  <c r="T19" i="3"/>
  <c r="Q19" i="3"/>
  <c r="O19" i="3"/>
  <c r="M19" i="3"/>
  <c r="K19" i="3"/>
  <c r="I19" i="3"/>
  <c r="G19" i="3"/>
  <c r="T18" i="3"/>
  <c r="Q18" i="3"/>
  <c r="O18" i="3"/>
  <c r="M18" i="3"/>
  <c r="K18" i="3"/>
  <c r="I18" i="3"/>
  <c r="G18" i="3"/>
  <c r="T17" i="3"/>
  <c r="Q17" i="3"/>
  <c r="O17" i="3"/>
  <c r="M17" i="3"/>
  <c r="K17" i="3"/>
  <c r="I17" i="3"/>
  <c r="G17" i="3"/>
  <c r="T16" i="3"/>
  <c r="Q16" i="3"/>
  <c r="O16" i="3"/>
  <c r="M16" i="3"/>
  <c r="K16" i="3"/>
  <c r="I16" i="3"/>
  <c r="G16" i="3"/>
  <c r="T15" i="3"/>
  <c r="Q15" i="3"/>
  <c r="O15" i="3"/>
  <c r="M15" i="3"/>
  <c r="K15" i="3"/>
  <c r="I15" i="3"/>
  <c r="G15" i="3"/>
  <c r="T14" i="3"/>
  <c r="Q14" i="3"/>
  <c r="O14" i="3"/>
  <c r="M14" i="3"/>
  <c r="K14" i="3"/>
  <c r="I14" i="3"/>
  <c r="G14" i="3"/>
  <c r="T12" i="3"/>
  <c r="Q12" i="3"/>
  <c r="O12" i="3"/>
  <c r="M12" i="3"/>
  <c r="K12" i="3"/>
  <c r="I12" i="3"/>
  <c r="G12" i="3"/>
  <c r="T11" i="3"/>
  <c r="Q11" i="3"/>
  <c r="O11" i="3"/>
  <c r="M11" i="3"/>
  <c r="K11" i="3"/>
  <c r="I11" i="3"/>
  <c r="G11" i="3"/>
  <c r="T10" i="3"/>
  <c r="Q10" i="3"/>
  <c r="O10" i="3"/>
  <c r="M10" i="3"/>
  <c r="K10" i="3"/>
  <c r="I10" i="3"/>
  <c r="G10" i="3"/>
  <c r="T9" i="3"/>
  <c r="Q9" i="3"/>
  <c r="O9" i="3"/>
  <c r="M9" i="3"/>
  <c r="K9" i="3"/>
  <c r="I9" i="3"/>
  <c r="G9" i="3"/>
  <c r="Q8" i="3"/>
  <c r="O8" i="3"/>
  <c r="M8" i="3"/>
  <c r="K8" i="3"/>
  <c r="I8" i="3"/>
  <c r="G8" i="3"/>
  <c r="T7" i="3"/>
  <c r="Q7" i="3"/>
  <c r="O7" i="3"/>
  <c r="M7" i="3"/>
  <c r="K7" i="3"/>
  <c r="I7" i="3"/>
  <c r="Q49" i="3" l="1"/>
  <c r="O49" i="3"/>
  <c r="M49" i="3"/>
  <c r="I49" i="3"/>
  <c r="K49" i="3"/>
  <c r="T49" i="3"/>
  <c r="G49" i="3"/>
</calcChain>
</file>

<file path=xl/sharedStrings.xml><?xml version="1.0" encoding="utf-8"?>
<sst xmlns="http://schemas.openxmlformats.org/spreadsheetml/2006/main" count="85" uniqueCount="65">
  <si>
    <t>Наименование</t>
  </si>
  <si>
    <t>внесенные изменения</t>
  </si>
  <si>
    <t>утвержденные значения</t>
  </si>
  <si>
    <t>Рз</t>
  </si>
  <si>
    <t>Пр</t>
  </si>
  <si>
    <t>-</t>
  </si>
  <si>
    <t>Общегосударственные вопросы</t>
  </si>
  <si>
    <t>Функционирование высшего должностного лица субъекта Российской Федерации и муниципального образования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</si>
  <si>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</si>
  <si>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</si>
  <si>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Судебная система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</si>
  <si>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</si>
  <si>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Резервные фонды</t>
  </si>
  <si>
    <t>Другие общегосударственные вопросы</t>
  </si>
  <si>
    <t>Национальная безопасность и правоохранительная деятельность</t>
  </si>
  <si>
    <t>Национальная экономика</t>
  </si>
  <si>
    <t>Сельское хозяйство и рыболовство</t>
  </si>
  <si>
    <t>Дорожное хозяйство (дорожные фонды)</t>
  </si>
  <si>
    <t>Другие вопросы в области национальной экономики</t>
  </si>
  <si>
    <t>Жилищно-коммунальное хозяйство</t>
  </si>
  <si>
    <t>Жилищное хозяйство</t>
  </si>
  <si>
    <t>Коммунальное хозяйство</t>
  </si>
  <si>
    <t>Благоустройство</t>
  </si>
  <si>
    <t>Образование</t>
  </si>
  <si>
    <t>Дошкольное образование</t>
  </si>
  <si>
    <t>Общее образование</t>
  </si>
  <si>
    <t>Дополнительное образование детей</t>
  </si>
  <si>
    <t>Молодежная политика</t>
  </si>
  <si>
    <t>Другие вопросы в области образования</t>
  </si>
  <si>
    <t>Культура, кинематография</t>
  </si>
  <si>
    <t>Культура</t>
  </si>
  <si>
    <t>Другие вопросы в области культуры, кинематографии</t>
  </si>
  <si>
    <t>Социальная политика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</si>
  <si>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</si>
  <si>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</si>
  <si>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</si>
  <si>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Физическая культура и спорт</t>
  </si>
  <si>
    <t>Массовый спорт</t>
  </si>
  <si>
    <t>Всего</t>
  </si>
  <si>
    <t>Гражданская оборона</t>
  </si>
  <si>
    <t>Защита населения и территории от чрезвычайных ситуаций природного и техногенного характера, пожарная безопасность</t>
  </si>
  <si>
    <t>рублей</t>
  </si>
  <si>
    <t>Мобилизационная и вневойсковая подготовка</t>
  </si>
  <si>
    <t>Национальная оборона</t>
  </si>
  <si>
    <t>Другие вопросы в области охраны окружающей среды</t>
  </si>
  <si>
    <t>Охрана окружающей среды</t>
  </si>
  <si>
    <t>Профессиональная подготовка, переподготовка и повышение квалификации</t>
  </si>
  <si>
    <t>Спорт высших достижений</t>
  </si>
  <si>
    <t>Изменения по приказам ФУ</t>
  </si>
  <si>
    <r>
      <t xml:space="preserve">Решение Совета  Андроповского муниципального округа Ставропольского края от 10.12.2024 г 
 № 49/503-1 "О бюджете Андроповского муниципального округа Ставропольского края на 2025 год и плановый период 2026 и 2027 годов </t>
    </r>
    <r>
      <rPr>
        <b/>
        <sz val="11"/>
        <color theme="1"/>
        <rFont val="Times New Roman"/>
        <family val="1"/>
        <charset val="204"/>
      </rPr>
      <t>(первоначальная редакция)</t>
    </r>
  </si>
  <si>
    <t>Решения Совета  Андроповского муниципального округа Ставропольского края о внесении изменений в решение Совета  Андроповского муниципального округа Ставропольского края "О бюджете Ставропольского края на 2025 год и плановый период 2025 и 2026 годов"</t>
  </si>
  <si>
    <t>от 24 января 2025 г. № 50/509-1</t>
  </si>
  <si>
    <t>от 28 февраля 2025 г.  № 51/514-1</t>
  </si>
  <si>
    <t>от 10 апреля 2025 г.  № 52/530-1</t>
  </si>
  <si>
    <t>от 25 июня 2025 г.  № 54/540-1</t>
  </si>
  <si>
    <t>от 02 сентября 2025 г.  № 55/551-1</t>
  </si>
  <si>
    <t>от 28 октября 2025 г.  № 3/15-2</t>
  </si>
  <si>
    <t>от 11 декабря 2025 г.  № 5/26-1</t>
  </si>
  <si>
    <r>
      <t>Решение Совета  Андроповского муниципального округа Ставропольского края от 10.12.2024 г 
 № 49/503-1 "О бюджете Андроповского муниципального округа Ставропольского края на 2025 год и плановый период 2026 и 2027 годов  (</t>
    </r>
    <r>
      <rPr>
        <b/>
        <sz val="11"/>
        <color theme="1"/>
        <rFont val="Times New Roman"/>
        <family val="1"/>
        <charset val="204"/>
      </rPr>
      <t>с учетом внесенных изменений)</t>
    </r>
  </si>
  <si>
    <t>Уточненная роспись  на  2025 год</t>
  </si>
  <si>
    <t>Обеспечение проведения выборов и референдумов</t>
  </si>
  <si>
    <t>Физическая культура</t>
  </si>
  <si>
    <t>Сведения о внесенных изменениях в бюджет Андроповского муниципального округа Ставропольского края по разделам (Рз) и подразделам (ПР) классификации расходов бюджетов за 2025 год</t>
  </si>
  <si>
    <t>Сумма внесенных изменений в течение 2025 года</t>
  </si>
  <si>
    <t>СПРАВОЧНО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</si>
</sst>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;[Red]\-00;&quot;&quot;"/>
  </numFmts>
  <fonts count="3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8"/>
      <name val="Arial Cyr"/>
      <charset val="204"/>
    </font>
    <font>
      <sz val="10"/>
      <color indexed="12"/>
      <name val="Arial"/>
      <family val="2"/>
      <charset val="204"/>
    </font>
    <font>
      <i/>
      <sz val="1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b/>
      <i/>
      <sz val="11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  <font>
      <sz val="10"/>
      <color indexed="12"/>
      <name val="Arial"/>
    </font>
    <font>
      <sz val="10"/>
      <name val="Arial"/>
      <charset val="204"/>
    </font>
    <font>
      <i/>
      <sz val="8"/>
      <name val="Times New Roman"/>
      <family val="1"/>
      <charset val="204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50">
    <xf numFmtId="0" fontId="0" fillId="0" borderId="0"/>
    <xf numFmtId="0" fontId="4" fillId="0" borderId="0"/>
    <xf numFmtId="0" fontId="5" fillId="0" borderId="0"/>
    <xf numFmtId="0" fontId="9" fillId="0" borderId="0" applyNumberFormat="0" applyFill="0" applyBorder="0" applyAlignment="0" applyProtection="0"/>
    <xf numFmtId="0" fontId="10" fillId="0" borderId="2" applyNumberFormat="0" applyFill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2" fillId="0" borderId="0" applyNumberFormat="0" applyFill="0" applyBorder="0" applyAlignment="0" applyProtection="0"/>
    <xf numFmtId="0" fontId="13" fillId="2" borderId="0" applyNumberFormat="0" applyBorder="0" applyAlignment="0" applyProtection="0"/>
    <xf numFmtId="0" fontId="14" fillId="3" borderId="0" applyNumberFormat="0" applyBorder="0" applyAlignment="0" applyProtection="0"/>
    <xf numFmtId="0" fontId="15" fillId="4" borderId="0" applyNumberFormat="0" applyBorder="0" applyAlignment="0" applyProtection="0"/>
    <xf numFmtId="0" fontId="16" fillId="5" borderId="5" applyNumberFormat="0" applyAlignment="0" applyProtection="0"/>
    <xf numFmtId="0" fontId="17" fillId="6" borderId="6" applyNumberFormat="0" applyAlignment="0" applyProtection="0"/>
    <xf numFmtId="0" fontId="18" fillId="6" borderId="5" applyNumberFormat="0" applyAlignment="0" applyProtection="0"/>
    <xf numFmtId="0" fontId="19" fillId="0" borderId="7" applyNumberFormat="0" applyFill="0" applyAlignment="0" applyProtection="0"/>
    <xf numFmtId="0" fontId="20" fillId="7" borderId="8" applyNumberFormat="0" applyAlignment="0" applyProtection="0"/>
    <xf numFmtId="0" fontId="21" fillId="0" borderId="0" applyNumberFormat="0" applyFill="0" applyBorder="0" applyAlignment="0" applyProtection="0"/>
    <xf numFmtId="0" fontId="8" fillId="8" borderId="9" applyNumberFormat="0" applyFont="0" applyAlignment="0" applyProtection="0"/>
    <xf numFmtId="0" fontId="22" fillId="0" borderId="0" applyNumberFormat="0" applyFill="0" applyBorder="0" applyAlignment="0" applyProtection="0"/>
    <xf numFmtId="0" fontId="23" fillId="0" borderId="10" applyNumberFormat="0" applyFill="0" applyAlignment="0" applyProtection="0"/>
    <xf numFmtId="0" fontId="24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24" fillId="12" borderId="0" applyNumberFormat="0" applyBorder="0" applyAlignment="0" applyProtection="0"/>
    <xf numFmtId="0" fontId="24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24" fillId="16" borderId="0" applyNumberFormat="0" applyBorder="0" applyAlignment="0" applyProtection="0"/>
    <xf numFmtId="0" fontId="24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24" fillId="20" borderId="0" applyNumberFormat="0" applyBorder="0" applyAlignment="0" applyProtection="0"/>
    <xf numFmtId="0" fontId="24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24" fillId="24" borderId="0" applyNumberFormat="0" applyBorder="0" applyAlignment="0" applyProtection="0"/>
    <xf numFmtId="0" fontId="24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24" fillId="28" borderId="0" applyNumberFormat="0" applyBorder="0" applyAlignment="0" applyProtection="0"/>
    <xf numFmtId="0" fontId="24" fillId="29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24" fillId="32" borderId="0" applyNumberFormat="0" applyBorder="0" applyAlignment="0" applyProtection="0"/>
    <xf numFmtId="0" fontId="25" fillId="0" borderId="0"/>
    <xf numFmtId="0" fontId="26" fillId="0" borderId="0" applyNumberFormat="0" applyFill="0" applyBorder="0" applyAlignment="0" applyProtection="0"/>
    <xf numFmtId="0" fontId="4" fillId="0" borderId="0"/>
    <xf numFmtId="0" fontId="4" fillId="0" borderId="0"/>
    <xf numFmtId="0" fontId="34" fillId="0" borderId="0"/>
    <xf numFmtId="0" fontId="33" fillId="0" borderId="0" applyNumberFormat="0" applyFill="0" applyBorder="0" applyAlignment="0" applyProtection="0"/>
  </cellStyleXfs>
  <cellXfs count="89">
    <xf numFmtId="0" fontId="0" fillId="0" borderId="0" xfId="0"/>
    <xf numFmtId="0" fontId="3" fillId="0" borderId="0" xfId="1" applyNumberFormat="1" applyFont="1" applyFill="1" applyBorder="1" applyAlignment="1" applyProtection="1">
      <protection hidden="1"/>
    </xf>
    <xf numFmtId="0" fontId="3" fillId="0" borderId="0" xfId="1" applyNumberFormat="1" applyFont="1" applyFill="1" applyBorder="1" applyAlignment="1" applyProtection="1">
      <alignment horizontal="center"/>
      <protection hidden="1"/>
    </xf>
    <xf numFmtId="164" fontId="3" fillId="0" borderId="1" xfId="1" applyNumberFormat="1" applyFont="1" applyFill="1" applyBorder="1" applyAlignment="1" applyProtection="1">
      <alignment horizontal="center" vertical="top"/>
      <protection hidden="1"/>
    </xf>
    <xf numFmtId="49" fontId="3" fillId="0" borderId="1" xfId="1" applyNumberFormat="1" applyFont="1" applyFill="1" applyBorder="1" applyAlignment="1" applyProtection="1">
      <alignment horizontal="justify" vertical="top" wrapText="1"/>
      <protection hidden="1"/>
    </xf>
    <xf numFmtId="0" fontId="3" fillId="0" borderId="0" xfId="1" applyNumberFormat="1" applyFont="1" applyFill="1" applyBorder="1" applyAlignment="1" applyProtection="1">
      <alignment horizontal="center" vertical="center"/>
      <protection hidden="1"/>
    </xf>
    <xf numFmtId="0" fontId="3" fillId="0" borderId="0" xfId="1" applyFont="1" applyFill="1" applyBorder="1"/>
    <xf numFmtId="164" fontId="7" fillId="0" borderId="1" xfId="1" applyNumberFormat="1" applyFont="1" applyFill="1" applyBorder="1" applyAlignment="1" applyProtection="1">
      <alignment horizontal="center" vertical="top"/>
      <protection hidden="1"/>
    </xf>
    <xf numFmtId="49" fontId="7" fillId="0" borderId="1" xfId="1" applyNumberFormat="1" applyFont="1" applyFill="1" applyBorder="1" applyAlignment="1" applyProtection="1">
      <alignment horizontal="justify" vertical="top" wrapText="1"/>
      <protection hidden="1"/>
    </xf>
    <xf numFmtId="0" fontId="7" fillId="0" borderId="0" xfId="1" applyFont="1" applyFill="1" applyBorder="1"/>
    <xf numFmtId="0" fontId="3" fillId="0" borderId="0" xfId="1" applyFont="1" applyFill="1" applyBorder="1" applyAlignment="1" applyProtection="1">
      <alignment vertical="top"/>
      <protection hidden="1"/>
    </xf>
    <xf numFmtId="0" fontId="3" fillId="0" borderId="0" xfId="1" applyFont="1" applyFill="1" applyBorder="1" applyAlignment="1" applyProtection="1">
      <alignment horizontal="center" vertical="top"/>
      <protection hidden="1"/>
    </xf>
    <xf numFmtId="0" fontId="3" fillId="0" borderId="0" xfId="1" applyFont="1" applyFill="1" applyBorder="1" applyAlignment="1" applyProtection="1">
      <protection hidden="1"/>
    </xf>
    <xf numFmtId="0" fontId="3" fillId="0" borderId="0" xfId="1" applyFont="1" applyFill="1" applyBorder="1" applyAlignment="1" applyProtection="1">
      <alignment horizontal="center"/>
      <protection hidden="1"/>
    </xf>
    <xf numFmtId="0" fontId="3" fillId="0" borderId="0" xfId="1" applyFont="1" applyFill="1" applyBorder="1" applyAlignment="1">
      <alignment horizontal="center"/>
    </xf>
    <xf numFmtId="0" fontId="3" fillId="0" borderId="0" xfId="1" applyFont="1" applyFill="1" applyBorder="1" applyProtection="1">
      <protection hidden="1"/>
    </xf>
    <xf numFmtId="164" fontId="7" fillId="0" borderId="11" xfId="1" applyNumberFormat="1" applyFont="1" applyFill="1" applyBorder="1" applyAlignment="1" applyProtection="1">
      <alignment horizontal="center" vertical="top"/>
      <protection hidden="1"/>
    </xf>
    <xf numFmtId="49" fontId="7" fillId="0" borderId="11" xfId="1" applyNumberFormat="1" applyFont="1" applyFill="1" applyBorder="1" applyAlignment="1" applyProtection="1">
      <alignment horizontal="justify" vertical="top" wrapText="1"/>
      <protection hidden="1"/>
    </xf>
    <xf numFmtId="164" fontId="7" fillId="0" borderId="17" xfId="1" applyNumberFormat="1" applyFont="1" applyFill="1" applyBorder="1" applyAlignment="1" applyProtection="1">
      <alignment horizontal="center" vertical="top"/>
      <protection hidden="1"/>
    </xf>
    <xf numFmtId="164" fontId="3" fillId="0" borderId="14" xfId="1" applyNumberFormat="1" applyFont="1" applyFill="1" applyBorder="1" applyAlignment="1" applyProtection="1">
      <alignment horizontal="center" vertical="top"/>
      <protection hidden="1"/>
    </xf>
    <xf numFmtId="164" fontId="7" fillId="0" borderId="14" xfId="1" applyNumberFormat="1" applyFont="1" applyFill="1" applyBorder="1" applyAlignment="1" applyProtection="1">
      <alignment horizontal="center" vertical="top"/>
      <protection hidden="1"/>
    </xf>
    <xf numFmtId="164" fontId="3" fillId="0" borderId="18" xfId="1" applyNumberFormat="1" applyFont="1" applyFill="1" applyBorder="1" applyAlignment="1" applyProtection="1">
      <alignment horizontal="center" vertical="top"/>
      <protection hidden="1"/>
    </xf>
    <xf numFmtId="164" fontId="3" fillId="0" borderId="19" xfId="1" applyNumberFormat="1" applyFont="1" applyFill="1" applyBorder="1" applyAlignment="1" applyProtection="1">
      <alignment horizontal="center" vertical="top"/>
      <protection hidden="1"/>
    </xf>
    <xf numFmtId="49" fontId="3" fillId="0" borderId="19" xfId="1" applyNumberFormat="1" applyFont="1" applyFill="1" applyBorder="1" applyAlignment="1" applyProtection="1">
      <alignment horizontal="justify" vertical="top" wrapText="1"/>
      <protection hidden="1"/>
    </xf>
    <xf numFmtId="0" fontId="7" fillId="0" borderId="20" xfId="1" applyFont="1" applyFill="1" applyBorder="1"/>
    <xf numFmtId="0" fontId="7" fillId="0" borderId="21" xfId="1" applyFont="1" applyFill="1" applyBorder="1"/>
    <xf numFmtId="4" fontId="3" fillId="0" borderId="0" xfId="1" applyNumberFormat="1" applyFont="1" applyFill="1" applyBorder="1" applyAlignment="1" applyProtection="1">
      <alignment horizontal="center"/>
      <protection hidden="1"/>
    </xf>
    <xf numFmtId="0" fontId="3" fillId="0" borderId="0" xfId="1" applyFont="1" applyFill="1" applyBorder="1" applyAlignment="1">
      <alignment horizontal="right"/>
    </xf>
    <xf numFmtId="4" fontId="30" fillId="0" borderId="11" xfId="1" applyNumberFormat="1" applyFont="1" applyFill="1" applyBorder="1" applyAlignment="1" applyProtection="1">
      <alignment vertical="center"/>
      <protection hidden="1"/>
    </xf>
    <xf numFmtId="4" fontId="32" fillId="0" borderId="1" xfId="0" applyNumberFormat="1" applyFont="1" applyFill="1" applyBorder="1" applyAlignment="1" applyProtection="1">
      <alignment vertical="center" wrapText="1"/>
    </xf>
    <xf numFmtId="4" fontId="30" fillId="0" borderId="22" xfId="1" applyNumberFormat="1" applyFont="1" applyFill="1" applyBorder="1" applyAlignment="1" applyProtection="1">
      <alignment vertical="center"/>
      <protection hidden="1"/>
    </xf>
    <xf numFmtId="4" fontId="30" fillId="0" borderId="23" xfId="1" applyNumberFormat="1" applyFont="1" applyFill="1" applyBorder="1" applyAlignment="1" applyProtection="1">
      <alignment vertical="center"/>
      <protection hidden="1"/>
    </xf>
    <xf numFmtId="4" fontId="29" fillId="0" borderId="11" xfId="1" applyNumberFormat="1" applyFont="1" applyFill="1" applyBorder="1" applyAlignment="1" applyProtection="1">
      <alignment vertical="center"/>
      <protection hidden="1"/>
    </xf>
    <xf numFmtId="4" fontId="27" fillId="0" borderId="11" xfId="1" applyNumberFormat="1" applyFont="1" applyFill="1" applyBorder="1" applyAlignment="1" applyProtection="1">
      <alignment vertical="center"/>
      <protection hidden="1"/>
    </xf>
    <xf numFmtId="4" fontId="31" fillId="0" borderId="1" xfId="0" applyNumberFormat="1" applyFont="1" applyFill="1" applyBorder="1" applyAlignment="1" applyProtection="1">
      <alignment vertical="center" wrapText="1"/>
    </xf>
    <xf numFmtId="4" fontId="27" fillId="0" borderId="22" xfId="1" applyNumberFormat="1" applyFont="1" applyFill="1" applyBorder="1" applyAlignment="1" applyProtection="1">
      <alignment vertical="center"/>
      <protection hidden="1"/>
    </xf>
    <xf numFmtId="4" fontId="27" fillId="0" borderId="23" xfId="1" applyNumberFormat="1" applyFont="1" applyFill="1" applyBorder="1" applyAlignment="1" applyProtection="1">
      <alignment vertical="center"/>
      <protection hidden="1"/>
    </xf>
    <xf numFmtId="4" fontId="28" fillId="0" borderId="11" xfId="1" applyNumberFormat="1" applyFont="1" applyFill="1" applyBorder="1" applyAlignment="1" applyProtection="1">
      <alignment vertical="center"/>
      <protection hidden="1"/>
    </xf>
    <xf numFmtId="164" fontId="3" fillId="0" borderId="27" xfId="1" applyNumberFormat="1" applyFont="1" applyFill="1" applyBorder="1" applyAlignment="1" applyProtection="1">
      <alignment horizontal="center" vertical="top"/>
      <protection hidden="1"/>
    </xf>
    <xf numFmtId="164" fontId="3" fillId="0" borderId="28" xfId="1" applyNumberFormat="1" applyFont="1" applyFill="1" applyBorder="1" applyAlignment="1" applyProtection="1">
      <alignment horizontal="center" vertical="top"/>
      <protection hidden="1"/>
    </xf>
    <xf numFmtId="49" fontId="3" fillId="0" borderId="28" xfId="1" applyNumberFormat="1" applyFont="1" applyFill="1" applyBorder="1" applyAlignment="1" applyProtection="1">
      <alignment horizontal="justify" vertical="top" wrapText="1"/>
      <protection hidden="1"/>
    </xf>
    <xf numFmtId="4" fontId="27" fillId="0" borderId="28" xfId="1" applyNumberFormat="1" applyFont="1" applyFill="1" applyBorder="1" applyAlignment="1" applyProtection="1">
      <alignment vertical="center"/>
      <protection hidden="1"/>
    </xf>
    <xf numFmtId="4" fontId="31" fillId="0" borderId="19" xfId="0" applyNumberFormat="1" applyFont="1" applyFill="1" applyBorder="1" applyAlignment="1" applyProtection="1">
      <alignment vertical="center" wrapText="1"/>
    </xf>
    <xf numFmtId="4" fontId="27" fillId="0" borderId="29" xfId="1" applyNumberFormat="1" applyFont="1" applyFill="1" applyBorder="1" applyAlignment="1" applyProtection="1">
      <alignment vertical="center"/>
      <protection hidden="1"/>
    </xf>
    <xf numFmtId="4" fontId="31" fillId="0" borderId="0" xfId="0" applyNumberFormat="1" applyFont="1" applyFill="1" applyBorder="1" applyAlignment="1" applyProtection="1">
      <alignment vertical="center" wrapText="1"/>
    </xf>
    <xf numFmtId="4" fontId="27" fillId="0" borderId="24" xfId="1" applyNumberFormat="1" applyFont="1" applyFill="1" applyBorder="1" applyAlignment="1" applyProtection="1">
      <alignment vertical="center"/>
      <protection hidden="1"/>
    </xf>
    <xf numFmtId="4" fontId="28" fillId="0" borderId="28" xfId="1" applyNumberFormat="1" applyFont="1" applyFill="1" applyBorder="1" applyAlignment="1" applyProtection="1">
      <alignment vertical="center"/>
      <protection hidden="1"/>
    </xf>
    <xf numFmtId="0" fontId="7" fillId="0" borderId="30" xfId="1" applyNumberFormat="1" applyFont="1" applyFill="1" applyBorder="1" applyAlignment="1" applyProtection="1">
      <alignment vertical="top"/>
      <protection hidden="1"/>
    </xf>
    <xf numFmtId="4" fontId="30" fillId="0" borderId="20" xfId="1" applyNumberFormat="1" applyFont="1" applyFill="1" applyBorder="1" applyAlignment="1" applyProtection="1">
      <alignment vertical="center"/>
      <protection hidden="1"/>
    </xf>
    <xf numFmtId="4" fontId="30" fillId="0" borderId="21" xfId="1" applyNumberFormat="1" applyFont="1" applyFill="1" applyBorder="1" applyAlignment="1" applyProtection="1">
      <alignment vertical="center"/>
      <protection hidden="1"/>
    </xf>
    <xf numFmtId="4" fontId="32" fillId="0" borderId="21" xfId="0" applyNumberFormat="1" applyFont="1" applyFill="1" applyBorder="1" applyAlignment="1" applyProtection="1">
      <alignment vertical="center" wrapText="1"/>
    </xf>
    <xf numFmtId="4" fontId="30" fillId="0" borderId="30" xfId="1" applyNumberFormat="1" applyFont="1" applyFill="1" applyBorder="1" applyAlignment="1" applyProtection="1">
      <alignment vertical="center"/>
      <protection hidden="1"/>
    </xf>
    <xf numFmtId="4" fontId="30" fillId="0" borderId="31" xfId="1" applyNumberFormat="1" applyFont="1" applyFill="1" applyBorder="1" applyAlignment="1" applyProtection="1">
      <alignment vertical="center"/>
      <protection hidden="1"/>
    </xf>
    <xf numFmtId="4" fontId="29" fillId="0" borderId="32" xfId="1" applyNumberFormat="1" applyFont="1" applyFill="1" applyBorder="1" applyAlignment="1" applyProtection="1">
      <alignment vertical="center"/>
      <protection hidden="1"/>
    </xf>
    <xf numFmtId="0" fontId="1" fillId="0" borderId="16" xfId="0" applyNumberFormat="1" applyFont="1" applyFill="1" applyBorder="1" applyAlignment="1">
      <alignment horizontal="center" vertical="center" wrapText="1"/>
    </xf>
    <xf numFmtId="4" fontId="32" fillId="0" borderId="11" xfId="0" applyNumberFormat="1" applyFont="1" applyFill="1" applyBorder="1" applyAlignment="1" applyProtection="1">
      <alignment vertical="center" wrapText="1"/>
    </xf>
    <xf numFmtId="4" fontId="31" fillId="0" borderId="36" xfId="0" applyNumberFormat="1" applyFont="1" applyFill="1" applyBorder="1" applyAlignment="1" applyProtection="1">
      <alignment vertical="center" wrapText="1"/>
    </xf>
    <xf numFmtId="4" fontId="32" fillId="0" borderId="37" xfId="0" applyNumberFormat="1" applyFont="1" applyFill="1" applyBorder="1" applyAlignment="1" applyProtection="1">
      <alignment vertical="center" wrapText="1"/>
    </xf>
    <xf numFmtId="4" fontId="32" fillId="0" borderId="36" xfId="0" applyNumberFormat="1" applyFont="1" applyFill="1" applyBorder="1" applyAlignment="1" applyProtection="1">
      <alignment vertical="center" wrapText="1"/>
    </xf>
    <xf numFmtId="4" fontId="31" fillId="0" borderId="38" xfId="0" applyNumberFormat="1" applyFont="1" applyFill="1" applyBorder="1" applyAlignment="1" applyProtection="1">
      <alignment vertical="center" wrapText="1"/>
    </xf>
    <xf numFmtId="4" fontId="30" fillId="0" borderId="32" xfId="1" applyNumberFormat="1" applyFont="1" applyFill="1" applyBorder="1" applyAlignment="1" applyProtection="1">
      <alignment vertical="center"/>
      <protection hidden="1"/>
    </xf>
    <xf numFmtId="4" fontId="29" fillId="0" borderId="28" xfId="1" applyNumberFormat="1" applyFont="1" applyFill="1" applyBorder="1" applyAlignment="1" applyProtection="1">
      <alignment vertical="center"/>
      <protection hidden="1"/>
    </xf>
    <xf numFmtId="4" fontId="29" fillId="0" borderId="21" xfId="1" applyNumberFormat="1" applyFont="1" applyFill="1" applyBorder="1" applyAlignment="1" applyProtection="1">
      <alignment vertical="center"/>
      <protection hidden="1"/>
    </xf>
    <xf numFmtId="4" fontId="35" fillId="0" borderId="0" xfId="1" applyNumberFormat="1" applyFont="1" applyFill="1" applyBorder="1"/>
    <xf numFmtId="0" fontId="35" fillId="0" borderId="0" xfId="1" applyFont="1" applyFill="1" applyBorder="1"/>
    <xf numFmtId="0" fontId="1" fillId="0" borderId="39" xfId="0" applyNumberFormat="1" applyFont="1" applyFill="1" applyBorder="1" applyAlignment="1">
      <alignment horizontal="center" vertical="center" wrapText="1"/>
    </xf>
    <xf numFmtId="0" fontId="1" fillId="33" borderId="13" xfId="0" applyNumberFormat="1" applyFont="1" applyFill="1" applyBorder="1" applyAlignment="1">
      <alignment horizontal="center" vertical="center" wrapText="1"/>
    </xf>
    <xf numFmtId="0" fontId="1" fillId="33" borderId="1" xfId="0" applyNumberFormat="1" applyFont="1" applyFill="1" applyBorder="1" applyAlignment="1">
      <alignment horizontal="center" vertical="center" wrapText="1"/>
    </xf>
    <xf numFmtId="0" fontId="1" fillId="33" borderId="16" xfId="0" applyNumberFormat="1" applyFont="1" applyFill="1" applyBorder="1" applyAlignment="1">
      <alignment horizontal="center" vertical="center" wrapText="1"/>
    </xf>
    <xf numFmtId="0" fontId="1" fillId="0" borderId="13" xfId="0" applyNumberFormat="1" applyFont="1" applyFill="1" applyBorder="1" applyAlignment="1">
      <alignment horizontal="center" vertical="center" wrapText="1"/>
    </xf>
    <xf numFmtId="0" fontId="1" fillId="0" borderId="35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6" xfId="0" applyNumberFormat="1" applyFont="1" applyFill="1" applyBorder="1" applyAlignment="1">
      <alignment horizontal="center" vertical="center" wrapText="1"/>
    </xf>
    <xf numFmtId="0" fontId="1" fillId="0" borderId="36" xfId="0" applyNumberFormat="1" applyFont="1" applyFill="1" applyBorder="1" applyAlignment="1">
      <alignment horizontal="center" vertical="center" wrapText="1"/>
    </xf>
    <xf numFmtId="0" fontId="1" fillId="0" borderId="34" xfId="0" applyNumberFormat="1" applyFont="1" applyFill="1" applyBorder="1" applyAlignment="1">
      <alignment horizontal="center" vertical="center" wrapText="1"/>
    </xf>
    <xf numFmtId="0" fontId="3" fillId="0" borderId="0" xfId="2" applyFont="1" applyFill="1" applyAlignment="1">
      <alignment horizontal="center"/>
    </xf>
    <xf numFmtId="0" fontId="6" fillId="0" borderId="0" xfId="2" applyFont="1" applyFill="1" applyAlignment="1">
      <alignment horizontal="right" wrapText="1"/>
    </xf>
    <xf numFmtId="0" fontId="1" fillId="0" borderId="12" xfId="2" applyFont="1" applyFill="1" applyBorder="1" applyAlignment="1">
      <alignment horizontal="center" vertical="center"/>
    </xf>
    <xf numFmtId="0" fontId="1" fillId="0" borderId="14" xfId="2" applyFont="1" applyFill="1" applyBorder="1" applyAlignment="1">
      <alignment horizontal="center" vertical="center"/>
    </xf>
    <xf numFmtId="0" fontId="1" fillId="0" borderId="15" xfId="2" applyFont="1" applyFill="1" applyBorder="1" applyAlignment="1">
      <alignment horizontal="center" vertical="center"/>
    </xf>
    <xf numFmtId="0" fontId="1" fillId="0" borderId="13" xfId="2" applyFont="1" applyFill="1" applyBorder="1" applyAlignment="1">
      <alignment horizontal="center" vertical="center"/>
    </xf>
    <xf numFmtId="0" fontId="1" fillId="0" borderId="1" xfId="2" applyFont="1" applyFill="1" applyBorder="1" applyAlignment="1">
      <alignment horizontal="center" vertical="center"/>
    </xf>
    <xf numFmtId="0" fontId="1" fillId="0" borderId="16" xfId="2" applyFont="1" applyFill="1" applyBorder="1" applyAlignment="1">
      <alignment horizontal="center" vertical="center"/>
    </xf>
    <xf numFmtId="0" fontId="3" fillId="0" borderId="13" xfId="1" applyNumberFormat="1" applyFont="1" applyFill="1" applyBorder="1" applyAlignment="1" applyProtection="1">
      <alignment horizontal="center" vertical="center" wrapText="1"/>
      <protection hidden="1"/>
    </xf>
    <xf numFmtId="0" fontId="3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3" fillId="0" borderId="16" xfId="1" applyNumberFormat="1" applyFont="1" applyFill="1" applyBorder="1" applyAlignment="1" applyProtection="1">
      <alignment horizontal="center" vertical="center" wrapText="1"/>
      <protection hidden="1"/>
    </xf>
    <xf numFmtId="4" fontId="1" fillId="0" borderId="25" xfId="0" applyNumberFormat="1" applyFont="1" applyFill="1" applyBorder="1" applyAlignment="1">
      <alignment horizontal="center" wrapText="1"/>
    </xf>
    <xf numFmtId="4" fontId="1" fillId="0" borderId="26" xfId="0" applyNumberFormat="1" applyFont="1" applyFill="1" applyBorder="1" applyAlignment="1">
      <alignment horizontal="center" wrapText="1"/>
    </xf>
    <xf numFmtId="0" fontId="3" fillId="0" borderId="33" xfId="1" applyNumberFormat="1" applyFont="1" applyFill="1" applyBorder="1" applyAlignment="1" applyProtection="1">
      <alignment horizontal="center" vertical="center" wrapText="1"/>
      <protection hidden="1"/>
    </xf>
  </cellXfs>
  <cellStyles count="50">
    <cellStyle name="20% - Акцент1" xfId="21" builtinId="30" customBuiltin="1"/>
    <cellStyle name="20% - Акцент2" xfId="25" builtinId="34" customBuiltin="1"/>
    <cellStyle name="20% - Акцент3" xfId="29" builtinId="38" customBuiltin="1"/>
    <cellStyle name="20% - Акцент4" xfId="33" builtinId="42" customBuiltin="1"/>
    <cellStyle name="20% - Акцент5" xfId="37" builtinId="46" customBuiltin="1"/>
    <cellStyle name="20% - Акцент6" xfId="41" builtinId="50" customBuiltin="1"/>
    <cellStyle name="40% - Акцент1" xfId="22" builtinId="31" customBuiltin="1"/>
    <cellStyle name="40% - Акцент2" xfId="26" builtinId="35" customBuiltin="1"/>
    <cellStyle name="40% - Акцент3" xfId="30" builtinId="39" customBuiltin="1"/>
    <cellStyle name="40% - Акцент4" xfId="34" builtinId="43" customBuiltin="1"/>
    <cellStyle name="40% - Акцент5" xfId="38" builtinId="47" customBuiltin="1"/>
    <cellStyle name="40% - Акцент6" xfId="42" builtinId="51" customBuiltin="1"/>
    <cellStyle name="60% - Акцент1" xfId="23" builtinId="32" customBuiltin="1"/>
    <cellStyle name="60% - Акцент2" xfId="27" builtinId="36" customBuiltin="1"/>
    <cellStyle name="60% - Акцент3" xfId="31" builtinId="40" customBuiltin="1"/>
    <cellStyle name="60% - Акцент4" xfId="35" builtinId="44" customBuiltin="1"/>
    <cellStyle name="60% - Акцент5" xfId="39" builtinId="48" customBuiltin="1"/>
    <cellStyle name="60% - Акцент6" xfId="43" builtinId="52" customBuiltin="1"/>
    <cellStyle name="Hyperlink" xfId="45"/>
    <cellStyle name="Hyperlink 2" xfId="49"/>
    <cellStyle name="Акцент1" xfId="20" builtinId="29" customBuiltin="1"/>
    <cellStyle name="Акцент2" xfId="24" builtinId="33" customBuiltin="1"/>
    <cellStyle name="Акцент3" xfId="28" builtinId="37" customBuiltin="1"/>
    <cellStyle name="Акцент4" xfId="32" builtinId="41" customBuiltin="1"/>
    <cellStyle name="Акцент5" xfId="36" builtinId="45" customBuiltin="1"/>
    <cellStyle name="Акцент6" xfId="40" builtinId="49" customBuiltin="1"/>
    <cellStyle name="Ввод " xfId="11" builtinId="20" customBuiltin="1"/>
    <cellStyle name="Вывод" xfId="12" builtinId="21" customBuiltin="1"/>
    <cellStyle name="Вычисление" xfId="13" builtinId="22" customBuiltin="1"/>
    <cellStyle name="Заголовок 1" xfId="4" builtinId="16" customBuiltin="1"/>
    <cellStyle name="Заголовок 2" xfId="5" builtinId="17" customBuiltin="1"/>
    <cellStyle name="Заголовок 3" xfId="6" builtinId="18" customBuiltin="1"/>
    <cellStyle name="Заголовок 4" xfId="7" builtinId="19" customBuiltin="1"/>
    <cellStyle name="Итог" xfId="19" builtinId="25" customBuiltin="1"/>
    <cellStyle name="Контрольная ячейка" xfId="15" builtinId="23" customBuiltin="1"/>
    <cellStyle name="Название" xfId="3" builtinId="15" customBuiltin="1"/>
    <cellStyle name="Нейтральный" xfId="10" builtinId="28" customBuiltin="1"/>
    <cellStyle name="Обычный" xfId="0" builtinId="0"/>
    <cellStyle name="Обычный 2" xfId="2"/>
    <cellStyle name="Обычный 2 2" xfId="46"/>
    <cellStyle name="Обычный 2 3" xfId="48"/>
    <cellStyle name="Обычный 3" xfId="44"/>
    <cellStyle name="Обычный 3 2" xfId="47"/>
    <cellStyle name="Обычный_tmp" xfId="1"/>
    <cellStyle name="Плохой" xfId="9" builtinId="27" customBuiltin="1"/>
    <cellStyle name="Пояснение" xfId="18" builtinId="53" customBuiltin="1"/>
    <cellStyle name="Примечание" xfId="17" builtinId="10" customBuiltin="1"/>
    <cellStyle name="Связанная ячейка" xfId="14" builtinId="24" customBuiltin="1"/>
    <cellStyle name="Текст предупреждения" xfId="16" builtinId="11" customBuiltin="1"/>
    <cellStyle name="Хороший" xfId="8" builtinId="26" customBuiltin="1"/>
  </cellStyles>
  <dxfs count="0"/>
  <tableStyles count="0" defaultTableStyle="TableStyleMedium9" defaultPivotStyle="PivotStyleLight16"/>
  <colors>
    <mruColors>
      <color rgb="FF99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6"/>
  <sheetViews>
    <sheetView tabSelected="1" workbookViewId="0">
      <pane xSplit="3" ySplit="6" topLeftCell="M7" activePane="bottomRight" state="frozen"/>
      <selection pane="topRight" activeCell="D1" sqref="D1"/>
      <selection pane="bottomLeft" activeCell="A7" sqref="A7"/>
      <selection pane="bottomRight" activeCell="U5" sqref="U5:U6"/>
    </sheetView>
  </sheetViews>
  <sheetFormatPr defaultColWidth="9.140625" defaultRowHeight="15" x14ac:dyDescent="0.25"/>
  <cols>
    <col min="1" max="1" width="5.42578125" style="6" customWidth="1"/>
    <col min="2" max="2" width="5.140625" style="6" customWidth="1"/>
    <col min="3" max="3" width="47.5703125" style="6" customWidth="1"/>
    <col min="4" max="4" width="26.42578125" style="14" customWidth="1"/>
    <col min="5" max="5" width="16.28515625" style="14" customWidth="1"/>
    <col min="6" max="6" width="18" style="14" customWidth="1"/>
    <col min="7" max="7" width="15.85546875" style="14" customWidth="1"/>
    <col min="8" max="8" width="17.28515625" style="14" customWidth="1"/>
    <col min="9" max="9" width="16" style="14" customWidth="1"/>
    <col min="10" max="10" width="17.28515625" style="14" customWidth="1"/>
    <col min="11" max="11" width="17.42578125" style="14" customWidth="1"/>
    <col min="12" max="12" width="17.28515625" style="14" customWidth="1"/>
    <col min="13" max="13" width="16.28515625" style="14" customWidth="1"/>
    <col min="14" max="14" width="17.42578125" style="14" customWidth="1"/>
    <col min="15" max="15" width="15.5703125" style="14" customWidth="1"/>
    <col min="16" max="16" width="17.7109375" style="14" customWidth="1"/>
    <col min="17" max="17" width="15.7109375" style="14" customWidth="1"/>
    <col min="18" max="18" width="17.42578125" style="14" customWidth="1"/>
    <col min="19" max="19" width="23.42578125" style="6" customWidth="1"/>
    <col min="20" max="20" width="15.5703125" style="6" customWidth="1"/>
    <col min="21" max="21" width="15.28515625" style="6" customWidth="1"/>
    <col min="22" max="22" width="18.28515625" style="6" customWidth="1"/>
    <col min="23" max="16384" width="9.140625" style="6"/>
  </cols>
  <sheetData>
    <row r="1" spans="1:22" ht="15" customHeight="1" x14ac:dyDescent="0.25"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</row>
    <row r="2" spans="1:22" ht="34.5" customHeight="1" x14ac:dyDescent="0.3">
      <c r="C2" s="76" t="s">
        <v>62</v>
      </c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</row>
    <row r="3" spans="1:22" ht="15.75" thickBot="1" x14ac:dyDescent="0.3">
      <c r="C3" s="1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T3" s="27"/>
      <c r="V3" s="27" t="s">
        <v>41</v>
      </c>
    </row>
    <row r="4" spans="1:22" ht="40.700000000000003" customHeight="1" x14ac:dyDescent="0.25">
      <c r="A4" s="77" t="s">
        <v>3</v>
      </c>
      <c r="B4" s="80" t="s">
        <v>4</v>
      </c>
      <c r="C4" s="83" t="s">
        <v>0</v>
      </c>
      <c r="D4" s="83" t="s">
        <v>49</v>
      </c>
      <c r="E4" s="86" t="s">
        <v>50</v>
      </c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87"/>
      <c r="S4" s="66" t="s">
        <v>58</v>
      </c>
      <c r="T4" s="69" t="s">
        <v>64</v>
      </c>
      <c r="U4" s="69"/>
      <c r="V4" s="70"/>
    </row>
    <row r="5" spans="1:22" ht="28.5" customHeight="1" x14ac:dyDescent="0.25">
      <c r="A5" s="78"/>
      <c r="B5" s="81"/>
      <c r="C5" s="84"/>
      <c r="D5" s="84"/>
      <c r="E5" s="84" t="s">
        <v>51</v>
      </c>
      <c r="F5" s="84"/>
      <c r="G5" s="84" t="s">
        <v>52</v>
      </c>
      <c r="H5" s="84"/>
      <c r="I5" s="84" t="s">
        <v>53</v>
      </c>
      <c r="J5" s="84"/>
      <c r="K5" s="84" t="s">
        <v>54</v>
      </c>
      <c r="L5" s="84"/>
      <c r="M5" s="84" t="s">
        <v>55</v>
      </c>
      <c r="N5" s="84"/>
      <c r="O5" s="84" t="s">
        <v>56</v>
      </c>
      <c r="P5" s="84"/>
      <c r="Q5" s="84" t="s">
        <v>57</v>
      </c>
      <c r="R5" s="88"/>
      <c r="S5" s="67"/>
      <c r="T5" s="71" t="s">
        <v>63</v>
      </c>
      <c r="U5" s="71" t="s">
        <v>48</v>
      </c>
      <c r="V5" s="73" t="s">
        <v>59</v>
      </c>
    </row>
    <row r="6" spans="1:22" ht="129" customHeight="1" thickBot="1" x14ac:dyDescent="0.3">
      <c r="A6" s="79"/>
      <c r="B6" s="82"/>
      <c r="C6" s="85"/>
      <c r="D6" s="85"/>
      <c r="E6" s="54" t="s">
        <v>1</v>
      </c>
      <c r="F6" s="54" t="s">
        <v>2</v>
      </c>
      <c r="G6" s="54" t="s">
        <v>1</v>
      </c>
      <c r="H6" s="54" t="s">
        <v>2</v>
      </c>
      <c r="I6" s="54" t="s">
        <v>1</v>
      </c>
      <c r="J6" s="54" t="s">
        <v>2</v>
      </c>
      <c r="K6" s="54" t="s">
        <v>1</v>
      </c>
      <c r="L6" s="54" t="s">
        <v>2</v>
      </c>
      <c r="M6" s="54" t="s">
        <v>1</v>
      </c>
      <c r="N6" s="54" t="s">
        <v>2</v>
      </c>
      <c r="O6" s="54" t="s">
        <v>1</v>
      </c>
      <c r="P6" s="54" t="s">
        <v>2</v>
      </c>
      <c r="Q6" s="54" t="s">
        <v>1</v>
      </c>
      <c r="R6" s="65" t="s">
        <v>2</v>
      </c>
      <c r="S6" s="68"/>
      <c r="T6" s="72"/>
      <c r="U6" s="72"/>
      <c r="V6" s="74"/>
    </row>
    <row r="7" spans="1:22" s="9" customFormat="1" x14ac:dyDescent="0.2">
      <c r="A7" s="18">
        <v>1</v>
      </c>
      <c r="B7" s="16" t="s">
        <v>5</v>
      </c>
      <c r="C7" s="17" t="s">
        <v>6</v>
      </c>
      <c r="D7" s="28">
        <v>195671610.44999999</v>
      </c>
      <c r="E7" s="28">
        <f>F7-D7</f>
        <v>0</v>
      </c>
      <c r="F7" s="28">
        <v>195671610.44999999</v>
      </c>
      <c r="G7" s="28">
        <f>SUM(H7-F7)</f>
        <v>2208644.6100000143</v>
      </c>
      <c r="H7" s="28">
        <v>197880255.06</v>
      </c>
      <c r="I7" s="30">
        <f>SUM(J7-H7)</f>
        <v>996316.66999998689</v>
      </c>
      <c r="J7" s="55">
        <v>198876571.72999999</v>
      </c>
      <c r="K7" s="31">
        <f>SUM(L7-J7)</f>
        <v>10768125</v>
      </c>
      <c r="L7" s="55">
        <v>209644696.72999999</v>
      </c>
      <c r="M7" s="28">
        <f>SUM(N7-L7)</f>
        <v>-4077732.0300000012</v>
      </c>
      <c r="N7" s="55">
        <v>205566964.69999999</v>
      </c>
      <c r="O7" s="55">
        <f>SUM(P7-N7)</f>
        <v>2280392.4300000072</v>
      </c>
      <c r="P7" s="55">
        <v>207847357.13</v>
      </c>
      <c r="Q7" s="55">
        <f>SUM(R7-P7)</f>
        <v>444799.80000001192</v>
      </c>
      <c r="R7" s="55">
        <v>208292156.93000001</v>
      </c>
      <c r="S7" s="55">
        <v>208292156.93000001</v>
      </c>
      <c r="T7" s="32">
        <f t="shared" ref="T7:T12" si="0">SUM(S7-D7)</f>
        <v>12620546.480000019</v>
      </c>
      <c r="U7" s="32">
        <f>V7-S7</f>
        <v>-10466.469999998808</v>
      </c>
      <c r="V7" s="57">
        <v>208281690.46000001</v>
      </c>
    </row>
    <row r="8" spans="1:22" ht="45" x14ac:dyDescent="0.25">
      <c r="A8" s="19">
        <v>1</v>
      </c>
      <c r="B8" s="3">
        <v>2</v>
      </c>
      <c r="C8" s="4" t="s">
        <v>7</v>
      </c>
      <c r="D8" s="33">
        <v>1939900.84</v>
      </c>
      <c r="E8" s="33">
        <f t="shared" ref="E8:E49" si="1">F8-D8</f>
        <v>0</v>
      </c>
      <c r="F8" s="33">
        <v>1939900.84</v>
      </c>
      <c r="G8" s="33">
        <f t="shared" ref="G8:G48" si="2">SUM(H8-F8)</f>
        <v>131236.20999999996</v>
      </c>
      <c r="H8" s="34">
        <v>2071137.05</v>
      </c>
      <c r="I8" s="35">
        <f t="shared" ref="I8:I49" si="3">SUM(J8-H8)</f>
        <v>0</v>
      </c>
      <c r="J8" s="34">
        <v>2071137.05</v>
      </c>
      <c r="K8" s="36">
        <f t="shared" ref="K8:K49" si="4">SUM(L8-J8)</f>
        <v>0</v>
      </c>
      <c r="L8" s="34">
        <v>2071137.05</v>
      </c>
      <c r="M8" s="33">
        <f t="shared" ref="M8:M48" si="5">SUM(N8-L8)</f>
        <v>128991.73999999999</v>
      </c>
      <c r="N8" s="34">
        <v>2200128.79</v>
      </c>
      <c r="O8" s="34">
        <f t="shared" ref="O8:O49" si="6">SUM(P8-N8)</f>
        <v>639014.62999999989</v>
      </c>
      <c r="P8" s="34">
        <v>2839143.42</v>
      </c>
      <c r="Q8" s="34">
        <f t="shared" ref="Q8:Q48" si="7">SUM(R8-P8)</f>
        <v>0</v>
      </c>
      <c r="R8" s="34">
        <v>2839143.42</v>
      </c>
      <c r="S8" s="34">
        <v>2839143.42</v>
      </c>
      <c r="T8" s="37">
        <f t="shared" si="0"/>
        <v>899242.57999999984</v>
      </c>
      <c r="U8" s="32">
        <f t="shared" ref="U8:U48" si="8">V8-S8</f>
        <v>104160</v>
      </c>
      <c r="V8" s="56">
        <v>2943303.42</v>
      </c>
    </row>
    <row r="9" spans="1:22" ht="60" x14ac:dyDescent="0.25">
      <c r="A9" s="19">
        <v>1</v>
      </c>
      <c r="B9" s="3">
        <v>3</v>
      </c>
      <c r="C9" s="4" t="s">
        <v>8</v>
      </c>
      <c r="D9" s="33">
        <v>2498183.88</v>
      </c>
      <c r="E9" s="33">
        <f t="shared" si="1"/>
        <v>0</v>
      </c>
      <c r="F9" s="33">
        <v>2498183.88</v>
      </c>
      <c r="G9" s="33">
        <f t="shared" si="2"/>
        <v>0</v>
      </c>
      <c r="H9" s="34">
        <v>2498183.88</v>
      </c>
      <c r="I9" s="35">
        <f t="shared" si="3"/>
        <v>0</v>
      </c>
      <c r="J9" s="34">
        <v>2498183.88</v>
      </c>
      <c r="K9" s="36">
        <f t="shared" si="4"/>
        <v>0</v>
      </c>
      <c r="L9" s="34">
        <v>2498183.88</v>
      </c>
      <c r="M9" s="33">
        <f t="shared" si="5"/>
        <v>0</v>
      </c>
      <c r="N9" s="34">
        <v>2498183.88</v>
      </c>
      <c r="O9" s="34">
        <f t="shared" si="6"/>
        <v>0</v>
      </c>
      <c r="P9" s="34">
        <v>2498183.88</v>
      </c>
      <c r="Q9" s="34">
        <f t="shared" si="7"/>
        <v>0</v>
      </c>
      <c r="R9" s="34">
        <v>2498183.88</v>
      </c>
      <c r="S9" s="34">
        <v>2498183.88</v>
      </c>
      <c r="T9" s="37">
        <f t="shared" si="0"/>
        <v>0</v>
      </c>
      <c r="U9" s="32">
        <f t="shared" si="8"/>
        <v>0</v>
      </c>
      <c r="V9" s="56">
        <v>2498183.88</v>
      </c>
    </row>
    <row r="10" spans="1:22" ht="60" x14ac:dyDescent="0.25">
      <c r="A10" s="19">
        <v>1</v>
      </c>
      <c r="B10" s="3">
        <v>4</v>
      </c>
      <c r="C10" s="4" t="s">
        <v>9</v>
      </c>
      <c r="D10" s="33">
        <v>94997155.310000002</v>
      </c>
      <c r="E10" s="33">
        <f t="shared" si="1"/>
        <v>0</v>
      </c>
      <c r="F10" s="33">
        <v>94997155.310000002</v>
      </c>
      <c r="G10" s="33">
        <f t="shared" si="2"/>
        <v>367308.32999999821</v>
      </c>
      <c r="H10" s="34">
        <v>95364463.640000001</v>
      </c>
      <c r="I10" s="35">
        <f t="shared" si="3"/>
        <v>47146.670000001788</v>
      </c>
      <c r="J10" s="34">
        <v>95411610.310000002</v>
      </c>
      <c r="K10" s="36">
        <f t="shared" si="4"/>
        <v>35300</v>
      </c>
      <c r="L10" s="34">
        <v>95446910.310000002</v>
      </c>
      <c r="M10" s="33">
        <f t="shared" si="5"/>
        <v>1575548.950000003</v>
      </c>
      <c r="N10" s="34">
        <v>97022459.260000005</v>
      </c>
      <c r="O10" s="34">
        <f t="shared" si="6"/>
        <v>1444014.1099999994</v>
      </c>
      <c r="P10" s="34">
        <v>98466473.370000005</v>
      </c>
      <c r="Q10" s="34">
        <f t="shared" si="7"/>
        <v>201175.06999999285</v>
      </c>
      <c r="R10" s="34">
        <v>98667648.439999998</v>
      </c>
      <c r="S10" s="34">
        <v>98667648.439999998</v>
      </c>
      <c r="T10" s="37">
        <f t="shared" si="0"/>
        <v>3670493.1299999952</v>
      </c>
      <c r="U10" s="32">
        <f>V10-S10</f>
        <v>337210.23000000417</v>
      </c>
      <c r="V10" s="56">
        <v>99004858.670000002</v>
      </c>
    </row>
    <row r="11" spans="1:22" x14ac:dyDescent="0.25">
      <c r="A11" s="19">
        <v>1</v>
      </c>
      <c r="B11" s="3">
        <v>5</v>
      </c>
      <c r="C11" s="4" t="s">
        <v>10</v>
      </c>
      <c r="D11" s="33">
        <v>6439.4</v>
      </c>
      <c r="E11" s="33">
        <f t="shared" si="1"/>
        <v>0</v>
      </c>
      <c r="F11" s="33">
        <v>6439.4</v>
      </c>
      <c r="G11" s="33">
        <f t="shared" si="2"/>
        <v>0</v>
      </c>
      <c r="H11" s="34">
        <v>6439.4</v>
      </c>
      <c r="I11" s="35">
        <f t="shared" si="3"/>
        <v>0</v>
      </c>
      <c r="J11" s="34">
        <v>6439.4</v>
      </c>
      <c r="K11" s="36">
        <f t="shared" si="4"/>
        <v>0</v>
      </c>
      <c r="L11" s="34">
        <v>6439.4</v>
      </c>
      <c r="M11" s="33">
        <f t="shared" si="5"/>
        <v>0</v>
      </c>
      <c r="N11" s="34">
        <v>6439.4</v>
      </c>
      <c r="O11" s="34">
        <f t="shared" si="6"/>
        <v>0</v>
      </c>
      <c r="P11" s="34">
        <v>6439.4</v>
      </c>
      <c r="Q11" s="34">
        <f t="shared" si="7"/>
        <v>0</v>
      </c>
      <c r="R11" s="34">
        <v>6439.4</v>
      </c>
      <c r="S11" s="34">
        <v>6439.4</v>
      </c>
      <c r="T11" s="37">
        <f t="shared" si="0"/>
        <v>0</v>
      </c>
      <c r="U11" s="32">
        <f t="shared" si="8"/>
        <v>0</v>
      </c>
      <c r="V11" s="56">
        <v>6439.4</v>
      </c>
    </row>
    <row r="12" spans="1:22" ht="45" x14ac:dyDescent="0.25">
      <c r="A12" s="19">
        <v>1</v>
      </c>
      <c r="B12" s="3">
        <v>6</v>
      </c>
      <c r="C12" s="4" t="s">
        <v>11</v>
      </c>
      <c r="D12" s="33">
        <v>17600871.18</v>
      </c>
      <c r="E12" s="33">
        <f t="shared" si="1"/>
        <v>0</v>
      </c>
      <c r="F12" s="33">
        <v>17600871.18</v>
      </c>
      <c r="G12" s="33">
        <f t="shared" si="2"/>
        <v>189915</v>
      </c>
      <c r="H12" s="34">
        <v>17790786.18</v>
      </c>
      <c r="I12" s="35">
        <f t="shared" si="3"/>
        <v>69900</v>
      </c>
      <c r="J12" s="34">
        <v>17860686.18</v>
      </c>
      <c r="K12" s="36">
        <f t="shared" si="4"/>
        <v>0</v>
      </c>
      <c r="L12" s="34">
        <v>17860686.18</v>
      </c>
      <c r="M12" s="33">
        <f t="shared" si="5"/>
        <v>499963.28000000119</v>
      </c>
      <c r="N12" s="34">
        <v>18360649.460000001</v>
      </c>
      <c r="O12" s="34">
        <f t="shared" si="6"/>
        <v>299714.23000000045</v>
      </c>
      <c r="P12" s="34">
        <v>18660363.690000001</v>
      </c>
      <c r="Q12" s="34">
        <f t="shared" si="7"/>
        <v>0</v>
      </c>
      <c r="R12" s="34">
        <v>18660363.690000001</v>
      </c>
      <c r="S12" s="34">
        <v>18660363.690000001</v>
      </c>
      <c r="T12" s="37">
        <f t="shared" si="0"/>
        <v>1059492.5100000016</v>
      </c>
      <c r="U12" s="32">
        <f t="shared" si="8"/>
        <v>0</v>
      </c>
      <c r="V12" s="56">
        <v>18660363.690000001</v>
      </c>
    </row>
    <row r="13" spans="1:22" ht="18" customHeight="1" x14ac:dyDescent="0.25">
      <c r="A13" s="19">
        <v>1</v>
      </c>
      <c r="B13" s="3">
        <v>7</v>
      </c>
      <c r="C13" s="4" t="s">
        <v>60</v>
      </c>
      <c r="D13" s="33">
        <v>2655570</v>
      </c>
      <c r="E13" s="33">
        <f t="shared" si="1"/>
        <v>0</v>
      </c>
      <c r="F13" s="33">
        <v>2655570</v>
      </c>
      <c r="G13" s="33"/>
      <c r="H13" s="34">
        <v>2655570</v>
      </c>
      <c r="I13" s="35"/>
      <c r="J13" s="34">
        <v>2655570</v>
      </c>
      <c r="K13" s="36"/>
      <c r="L13" s="34">
        <v>2655570</v>
      </c>
      <c r="M13" s="33"/>
      <c r="N13" s="34">
        <v>3491310</v>
      </c>
      <c r="O13" s="34"/>
      <c r="P13" s="34">
        <v>3491310</v>
      </c>
      <c r="Q13" s="34"/>
      <c r="R13" s="34">
        <v>3490966.73</v>
      </c>
      <c r="S13" s="34">
        <v>3490966.73</v>
      </c>
      <c r="T13" s="37"/>
      <c r="U13" s="32"/>
      <c r="V13" s="56">
        <v>3490966.73</v>
      </c>
    </row>
    <row r="14" spans="1:22" x14ac:dyDescent="0.25">
      <c r="A14" s="19">
        <v>1</v>
      </c>
      <c r="B14" s="3">
        <v>11</v>
      </c>
      <c r="C14" s="4" t="s">
        <v>12</v>
      </c>
      <c r="D14" s="33">
        <v>700000</v>
      </c>
      <c r="E14" s="33">
        <f t="shared" si="1"/>
        <v>0</v>
      </c>
      <c r="F14" s="33">
        <v>700000</v>
      </c>
      <c r="G14" s="33">
        <f t="shared" si="2"/>
        <v>0</v>
      </c>
      <c r="H14" s="34">
        <v>700000</v>
      </c>
      <c r="I14" s="35">
        <f t="shared" si="3"/>
        <v>1025660</v>
      </c>
      <c r="J14" s="34">
        <v>1725660</v>
      </c>
      <c r="K14" s="36">
        <f t="shared" si="4"/>
        <v>0</v>
      </c>
      <c r="L14" s="34">
        <v>1725660</v>
      </c>
      <c r="M14" s="33">
        <f t="shared" si="5"/>
        <v>0</v>
      </c>
      <c r="N14" s="34">
        <v>1725660</v>
      </c>
      <c r="O14" s="34">
        <f t="shared" si="6"/>
        <v>0</v>
      </c>
      <c r="P14" s="34">
        <v>1725660</v>
      </c>
      <c r="Q14" s="34">
        <f t="shared" si="7"/>
        <v>0</v>
      </c>
      <c r="R14" s="34">
        <v>1725660</v>
      </c>
      <c r="S14" s="34">
        <v>1725660</v>
      </c>
      <c r="T14" s="37">
        <f t="shared" ref="T14:T45" si="9">SUM(S14-D14)</f>
        <v>1025660</v>
      </c>
      <c r="U14" s="32">
        <f t="shared" si="8"/>
        <v>-985710</v>
      </c>
      <c r="V14" s="56">
        <v>739950</v>
      </c>
    </row>
    <row r="15" spans="1:22" x14ac:dyDescent="0.25">
      <c r="A15" s="19">
        <v>1</v>
      </c>
      <c r="B15" s="3">
        <v>13</v>
      </c>
      <c r="C15" s="4" t="s">
        <v>13</v>
      </c>
      <c r="D15" s="33">
        <v>75273489.840000004</v>
      </c>
      <c r="E15" s="33">
        <f t="shared" si="1"/>
        <v>0</v>
      </c>
      <c r="F15" s="33">
        <v>75273489.840000004</v>
      </c>
      <c r="G15" s="33">
        <f t="shared" si="2"/>
        <v>1520185.0699999928</v>
      </c>
      <c r="H15" s="34">
        <v>76793674.909999996</v>
      </c>
      <c r="I15" s="35">
        <f t="shared" si="3"/>
        <v>-146390</v>
      </c>
      <c r="J15" s="34">
        <v>76647284.909999996</v>
      </c>
      <c r="K15" s="36">
        <f t="shared" si="4"/>
        <v>10732825</v>
      </c>
      <c r="L15" s="34">
        <v>87380109.909999996</v>
      </c>
      <c r="M15" s="33">
        <f t="shared" si="5"/>
        <v>-7117976</v>
      </c>
      <c r="N15" s="34">
        <v>80262133.909999996</v>
      </c>
      <c r="O15" s="34">
        <f t="shared" si="6"/>
        <v>-102350.53999999166</v>
      </c>
      <c r="P15" s="34">
        <v>80159783.370000005</v>
      </c>
      <c r="Q15" s="34">
        <f t="shared" si="7"/>
        <v>243968</v>
      </c>
      <c r="R15" s="34">
        <v>80403751.370000005</v>
      </c>
      <c r="S15" s="34">
        <v>80403751.370000005</v>
      </c>
      <c r="T15" s="37">
        <f t="shared" si="9"/>
        <v>5130261.5300000012</v>
      </c>
      <c r="U15" s="32">
        <f t="shared" si="8"/>
        <v>533873.29999999702</v>
      </c>
      <c r="V15" s="56">
        <v>80937624.670000002</v>
      </c>
    </row>
    <row r="16" spans="1:22" x14ac:dyDescent="0.25">
      <c r="A16" s="19">
        <v>2</v>
      </c>
      <c r="B16" s="3">
        <v>3</v>
      </c>
      <c r="C16" s="8" t="s">
        <v>43</v>
      </c>
      <c r="D16" s="28">
        <v>1673290.91</v>
      </c>
      <c r="E16" s="28">
        <f t="shared" si="1"/>
        <v>0</v>
      </c>
      <c r="F16" s="28">
        <v>1673290.91</v>
      </c>
      <c r="G16" s="28">
        <f t="shared" si="2"/>
        <v>0</v>
      </c>
      <c r="H16" s="29">
        <v>1673290.91</v>
      </c>
      <c r="I16" s="30">
        <f t="shared" si="3"/>
        <v>0</v>
      </c>
      <c r="J16" s="29">
        <v>1673290.91</v>
      </c>
      <c r="K16" s="31">
        <f t="shared" si="4"/>
        <v>0</v>
      </c>
      <c r="L16" s="29">
        <v>1673290.91</v>
      </c>
      <c r="M16" s="28">
        <f t="shared" si="5"/>
        <v>0</v>
      </c>
      <c r="N16" s="29">
        <v>1673290.91</v>
      </c>
      <c r="O16" s="29">
        <f t="shared" si="6"/>
        <v>0</v>
      </c>
      <c r="P16" s="29">
        <v>1673290.91</v>
      </c>
      <c r="Q16" s="29">
        <f t="shared" si="7"/>
        <v>11049.590000000084</v>
      </c>
      <c r="R16" s="29">
        <v>1684340.5</v>
      </c>
      <c r="S16" s="29">
        <v>1684340.5</v>
      </c>
      <c r="T16" s="32">
        <f t="shared" si="9"/>
        <v>11049.590000000084</v>
      </c>
      <c r="U16" s="32">
        <f t="shared" si="8"/>
        <v>0</v>
      </c>
      <c r="V16" s="58">
        <v>1684340.5</v>
      </c>
    </row>
    <row r="17" spans="1:22" x14ac:dyDescent="0.25">
      <c r="A17" s="19"/>
      <c r="B17" s="3"/>
      <c r="C17" s="4" t="s">
        <v>42</v>
      </c>
      <c r="D17" s="33">
        <v>1673290.91</v>
      </c>
      <c r="E17" s="33">
        <f t="shared" si="1"/>
        <v>0</v>
      </c>
      <c r="F17" s="33">
        <v>1673290.91</v>
      </c>
      <c r="G17" s="33">
        <f t="shared" si="2"/>
        <v>0</v>
      </c>
      <c r="H17" s="34">
        <v>1673290.91</v>
      </c>
      <c r="I17" s="35">
        <f t="shared" si="3"/>
        <v>0</v>
      </c>
      <c r="J17" s="34">
        <v>1673290.91</v>
      </c>
      <c r="K17" s="36">
        <f t="shared" si="4"/>
        <v>0</v>
      </c>
      <c r="L17" s="34">
        <v>1673290.91</v>
      </c>
      <c r="M17" s="33">
        <f t="shared" si="5"/>
        <v>0</v>
      </c>
      <c r="N17" s="34">
        <v>1673290.91</v>
      </c>
      <c r="O17" s="34">
        <f t="shared" si="6"/>
        <v>0</v>
      </c>
      <c r="P17" s="34">
        <v>1673290.91</v>
      </c>
      <c r="Q17" s="34">
        <f t="shared" si="7"/>
        <v>11049.590000000084</v>
      </c>
      <c r="R17" s="34">
        <v>1684340.5</v>
      </c>
      <c r="S17" s="34">
        <v>1684340.5</v>
      </c>
      <c r="T17" s="37">
        <f t="shared" si="9"/>
        <v>11049.590000000084</v>
      </c>
      <c r="U17" s="32">
        <f t="shared" si="8"/>
        <v>0</v>
      </c>
      <c r="V17" s="56">
        <v>1684340.5</v>
      </c>
    </row>
    <row r="18" spans="1:22" s="9" customFormat="1" ht="28.5" x14ac:dyDescent="0.2">
      <c r="A18" s="20">
        <v>3</v>
      </c>
      <c r="B18" s="7" t="s">
        <v>5</v>
      </c>
      <c r="C18" s="8" t="s">
        <v>14</v>
      </c>
      <c r="D18" s="28">
        <v>12604030.51</v>
      </c>
      <c r="E18" s="28">
        <f t="shared" si="1"/>
        <v>0</v>
      </c>
      <c r="F18" s="28">
        <v>12604030.51</v>
      </c>
      <c r="G18" s="28">
        <f t="shared" si="2"/>
        <v>0</v>
      </c>
      <c r="H18" s="29">
        <v>12604030.51</v>
      </c>
      <c r="I18" s="30">
        <f t="shared" si="3"/>
        <v>-40000</v>
      </c>
      <c r="J18" s="29">
        <v>12564030.51</v>
      </c>
      <c r="K18" s="31">
        <f t="shared" si="4"/>
        <v>0</v>
      </c>
      <c r="L18" s="29">
        <v>12564030.51</v>
      </c>
      <c r="M18" s="28">
        <f t="shared" si="5"/>
        <v>0</v>
      </c>
      <c r="N18" s="29">
        <v>12564030.51</v>
      </c>
      <c r="O18" s="29">
        <f t="shared" si="6"/>
        <v>-300000</v>
      </c>
      <c r="P18" s="29">
        <v>12264030.51</v>
      </c>
      <c r="Q18" s="29">
        <f t="shared" si="7"/>
        <v>0</v>
      </c>
      <c r="R18" s="29">
        <v>12264030.51</v>
      </c>
      <c r="S18" s="29">
        <v>12264030.51</v>
      </c>
      <c r="T18" s="32">
        <f t="shared" si="9"/>
        <v>-340000</v>
      </c>
      <c r="U18" s="32">
        <f t="shared" si="8"/>
        <v>-50942.140000000596</v>
      </c>
      <c r="V18" s="58">
        <v>12213088.369999999</v>
      </c>
    </row>
    <row r="19" spans="1:22" x14ac:dyDescent="0.25">
      <c r="A19" s="19">
        <v>3</v>
      </c>
      <c r="B19" s="3">
        <v>9</v>
      </c>
      <c r="C19" s="4" t="s">
        <v>39</v>
      </c>
      <c r="D19" s="33">
        <v>340000</v>
      </c>
      <c r="E19" s="33">
        <f t="shared" si="1"/>
        <v>0</v>
      </c>
      <c r="F19" s="33">
        <v>340000</v>
      </c>
      <c r="G19" s="33">
        <f t="shared" si="2"/>
        <v>0</v>
      </c>
      <c r="H19" s="34">
        <v>340000</v>
      </c>
      <c r="I19" s="35">
        <f t="shared" si="3"/>
        <v>-40000</v>
      </c>
      <c r="J19" s="34">
        <v>300000</v>
      </c>
      <c r="K19" s="36">
        <f t="shared" si="4"/>
        <v>0</v>
      </c>
      <c r="L19" s="34">
        <v>300000</v>
      </c>
      <c r="M19" s="33">
        <f t="shared" si="5"/>
        <v>0</v>
      </c>
      <c r="N19" s="34">
        <v>300000</v>
      </c>
      <c r="O19" s="34">
        <f t="shared" si="6"/>
        <v>-300000</v>
      </c>
      <c r="P19" s="34">
        <v>0</v>
      </c>
      <c r="Q19" s="34">
        <f t="shared" si="7"/>
        <v>0</v>
      </c>
      <c r="R19" s="34">
        <v>0</v>
      </c>
      <c r="S19" s="34">
        <v>0</v>
      </c>
      <c r="T19" s="37">
        <f t="shared" si="9"/>
        <v>-340000</v>
      </c>
      <c r="U19" s="32">
        <f t="shared" si="8"/>
        <v>0</v>
      </c>
      <c r="V19" s="56">
        <v>0</v>
      </c>
    </row>
    <row r="20" spans="1:22" ht="45" x14ac:dyDescent="0.25">
      <c r="A20" s="19">
        <v>3</v>
      </c>
      <c r="B20" s="3">
        <v>10</v>
      </c>
      <c r="C20" s="4" t="s">
        <v>40</v>
      </c>
      <c r="D20" s="33">
        <v>12264030.51</v>
      </c>
      <c r="E20" s="33">
        <f t="shared" si="1"/>
        <v>0</v>
      </c>
      <c r="F20" s="33">
        <v>12264030.51</v>
      </c>
      <c r="G20" s="33">
        <f t="shared" si="2"/>
        <v>0</v>
      </c>
      <c r="H20" s="34">
        <v>12264030.51</v>
      </c>
      <c r="I20" s="35">
        <f t="shared" si="3"/>
        <v>0</v>
      </c>
      <c r="J20" s="34">
        <v>12264030.51</v>
      </c>
      <c r="K20" s="36">
        <f t="shared" si="4"/>
        <v>0</v>
      </c>
      <c r="L20" s="34">
        <v>12264030.51</v>
      </c>
      <c r="M20" s="33">
        <f t="shared" si="5"/>
        <v>0</v>
      </c>
      <c r="N20" s="34">
        <v>12264030.51</v>
      </c>
      <c r="O20" s="34">
        <f t="shared" si="6"/>
        <v>0</v>
      </c>
      <c r="P20" s="34">
        <v>12264030.51</v>
      </c>
      <c r="Q20" s="34">
        <f t="shared" si="7"/>
        <v>0</v>
      </c>
      <c r="R20" s="34">
        <v>12264030.51</v>
      </c>
      <c r="S20" s="34">
        <v>12264030.51</v>
      </c>
      <c r="T20" s="37">
        <f t="shared" si="9"/>
        <v>0</v>
      </c>
      <c r="U20" s="32">
        <f t="shared" si="8"/>
        <v>-50942.140000000596</v>
      </c>
      <c r="V20" s="56">
        <v>12213088.369999999</v>
      </c>
    </row>
    <row r="21" spans="1:22" s="9" customFormat="1" x14ac:dyDescent="0.2">
      <c r="A21" s="20">
        <v>4</v>
      </c>
      <c r="B21" s="7" t="s">
        <v>5</v>
      </c>
      <c r="C21" s="8" t="s">
        <v>15</v>
      </c>
      <c r="D21" s="28">
        <v>105191652.66</v>
      </c>
      <c r="E21" s="28">
        <f t="shared" si="1"/>
        <v>5515036.5700000077</v>
      </c>
      <c r="F21" s="28">
        <v>110706689.23</v>
      </c>
      <c r="G21" s="28">
        <f t="shared" si="2"/>
        <v>6707286.6700000018</v>
      </c>
      <c r="H21" s="29">
        <v>117413975.90000001</v>
      </c>
      <c r="I21" s="30">
        <f t="shared" si="3"/>
        <v>-479733.06000000238</v>
      </c>
      <c r="J21" s="29">
        <v>116934242.84</v>
      </c>
      <c r="K21" s="31">
        <f t="shared" si="4"/>
        <v>-5729969.049999997</v>
      </c>
      <c r="L21" s="29">
        <v>111204273.79000001</v>
      </c>
      <c r="M21" s="28">
        <f t="shared" si="5"/>
        <v>28569856.799999997</v>
      </c>
      <c r="N21" s="29">
        <v>139774130.59</v>
      </c>
      <c r="O21" s="29">
        <f t="shared" si="6"/>
        <v>-20333657.829999998</v>
      </c>
      <c r="P21" s="29">
        <v>119440472.76000001</v>
      </c>
      <c r="Q21" s="29">
        <f t="shared" si="7"/>
        <v>-280672.02000001073</v>
      </c>
      <c r="R21" s="29">
        <v>119159800.73999999</v>
      </c>
      <c r="S21" s="29">
        <v>119159800.73999999</v>
      </c>
      <c r="T21" s="32">
        <f t="shared" si="9"/>
        <v>13968148.079999998</v>
      </c>
      <c r="U21" s="32">
        <f t="shared" si="8"/>
        <v>-246149.8599999994</v>
      </c>
      <c r="V21" s="58">
        <v>118913650.88</v>
      </c>
    </row>
    <row r="22" spans="1:22" x14ac:dyDescent="0.25">
      <c r="A22" s="19">
        <v>4</v>
      </c>
      <c r="B22" s="3">
        <v>5</v>
      </c>
      <c r="C22" s="4" t="s">
        <v>16</v>
      </c>
      <c r="D22" s="33">
        <v>7399450.5700000003</v>
      </c>
      <c r="E22" s="33">
        <f t="shared" si="1"/>
        <v>0</v>
      </c>
      <c r="F22" s="33">
        <v>7399450.5700000003</v>
      </c>
      <c r="G22" s="33">
        <f t="shared" si="2"/>
        <v>0</v>
      </c>
      <c r="H22" s="34">
        <v>7399450.5700000003</v>
      </c>
      <c r="I22" s="35">
        <f t="shared" si="3"/>
        <v>0</v>
      </c>
      <c r="J22" s="34">
        <v>7399450.5700000003</v>
      </c>
      <c r="K22" s="36">
        <f t="shared" si="4"/>
        <v>72497.609999999404</v>
      </c>
      <c r="L22" s="34">
        <v>7471948.1799999997</v>
      </c>
      <c r="M22" s="33">
        <f t="shared" si="5"/>
        <v>71328.820000000298</v>
      </c>
      <c r="N22" s="34">
        <v>7543277</v>
      </c>
      <c r="O22" s="34">
        <f t="shared" si="6"/>
        <v>86655.950000000186</v>
      </c>
      <c r="P22" s="34">
        <v>7629932.9500000002</v>
      </c>
      <c r="Q22" s="34">
        <f t="shared" si="7"/>
        <v>0</v>
      </c>
      <c r="R22" s="34">
        <v>7629932.9500000002</v>
      </c>
      <c r="S22" s="34">
        <v>7629932.9500000002</v>
      </c>
      <c r="T22" s="37">
        <f t="shared" si="9"/>
        <v>230482.37999999989</v>
      </c>
      <c r="U22" s="32">
        <f t="shared" si="8"/>
        <v>0</v>
      </c>
      <c r="V22" s="56">
        <v>7629932.9500000002</v>
      </c>
    </row>
    <row r="23" spans="1:22" x14ac:dyDescent="0.25">
      <c r="A23" s="19">
        <v>4</v>
      </c>
      <c r="B23" s="3">
        <v>9</v>
      </c>
      <c r="C23" s="4" t="s">
        <v>17</v>
      </c>
      <c r="D23" s="33">
        <v>97130985.420000002</v>
      </c>
      <c r="E23" s="33">
        <f t="shared" si="1"/>
        <v>5515036.5699999928</v>
      </c>
      <c r="F23" s="33">
        <v>102646021.98999999</v>
      </c>
      <c r="G23" s="33">
        <f t="shared" si="2"/>
        <v>6340620</v>
      </c>
      <c r="H23" s="34">
        <v>108986641.98999999</v>
      </c>
      <c r="I23" s="35">
        <f t="shared" si="3"/>
        <v>-479733.05999998748</v>
      </c>
      <c r="J23" s="34">
        <v>108506908.93000001</v>
      </c>
      <c r="K23" s="36">
        <f t="shared" si="4"/>
        <v>-5985800</v>
      </c>
      <c r="L23" s="34">
        <v>102521108.93000001</v>
      </c>
      <c r="M23" s="33">
        <f t="shared" si="5"/>
        <v>28498527.979999989</v>
      </c>
      <c r="N23" s="34">
        <v>131019636.91</v>
      </c>
      <c r="O23" s="34">
        <f t="shared" si="6"/>
        <v>-20670313.780000001</v>
      </c>
      <c r="P23" s="34">
        <v>110349323.13</v>
      </c>
      <c r="Q23" s="34">
        <f t="shared" si="7"/>
        <v>0</v>
      </c>
      <c r="R23" s="34">
        <v>110349323.13</v>
      </c>
      <c r="S23" s="34">
        <v>110349323.13</v>
      </c>
      <c r="T23" s="37">
        <f t="shared" si="9"/>
        <v>13218337.709999993</v>
      </c>
      <c r="U23" s="32">
        <f t="shared" si="8"/>
        <v>39279.480000004172</v>
      </c>
      <c r="V23" s="56">
        <v>110388602.61</v>
      </c>
    </row>
    <row r="24" spans="1:22" ht="30" x14ac:dyDescent="0.25">
      <c r="A24" s="19">
        <v>4</v>
      </c>
      <c r="B24" s="3">
        <v>12</v>
      </c>
      <c r="C24" s="4" t="s">
        <v>18</v>
      </c>
      <c r="D24" s="33">
        <v>661216.67000000004</v>
      </c>
      <c r="E24" s="33">
        <f t="shared" si="1"/>
        <v>0</v>
      </c>
      <c r="F24" s="33">
        <v>661216.67000000004</v>
      </c>
      <c r="G24" s="33">
        <f t="shared" si="2"/>
        <v>366666.66999999993</v>
      </c>
      <c r="H24" s="34">
        <v>1027883.34</v>
      </c>
      <c r="I24" s="35">
        <f t="shared" si="3"/>
        <v>0</v>
      </c>
      <c r="J24" s="34">
        <v>1027883.34</v>
      </c>
      <c r="K24" s="36">
        <f t="shared" si="4"/>
        <v>183333.33999999997</v>
      </c>
      <c r="L24" s="34">
        <v>1211216.68</v>
      </c>
      <c r="M24" s="33">
        <f t="shared" si="5"/>
        <v>0</v>
      </c>
      <c r="N24" s="34">
        <v>1211216.68</v>
      </c>
      <c r="O24" s="34">
        <f t="shared" si="6"/>
        <v>250000</v>
      </c>
      <c r="P24" s="34">
        <v>1461216.68</v>
      </c>
      <c r="Q24" s="34">
        <f t="shared" si="7"/>
        <v>-280672.02</v>
      </c>
      <c r="R24" s="34">
        <v>1180544.6599999999</v>
      </c>
      <c r="S24" s="34">
        <v>1180544.6599999999</v>
      </c>
      <c r="T24" s="37">
        <f t="shared" si="9"/>
        <v>519327.98999999987</v>
      </c>
      <c r="U24" s="32">
        <f t="shared" si="8"/>
        <v>-285429.33999999997</v>
      </c>
      <c r="V24" s="56">
        <v>895115.32</v>
      </c>
    </row>
    <row r="25" spans="1:22" s="9" customFormat="1" x14ac:dyDescent="0.2">
      <c r="A25" s="20">
        <v>5</v>
      </c>
      <c r="B25" s="7" t="s">
        <v>5</v>
      </c>
      <c r="C25" s="8" t="s">
        <v>19</v>
      </c>
      <c r="D25" s="28">
        <v>61902935.369999997</v>
      </c>
      <c r="E25" s="28">
        <f t="shared" si="1"/>
        <v>665485.94000000507</v>
      </c>
      <c r="F25" s="28">
        <v>62568421.310000002</v>
      </c>
      <c r="G25" s="28">
        <f t="shared" si="2"/>
        <v>2230739.299999997</v>
      </c>
      <c r="H25" s="29">
        <v>64799160.609999999</v>
      </c>
      <c r="I25" s="30">
        <f t="shared" si="3"/>
        <v>1020210.7400000021</v>
      </c>
      <c r="J25" s="29">
        <v>65819371.350000001</v>
      </c>
      <c r="K25" s="31">
        <f t="shared" si="4"/>
        <v>1722871.1600000039</v>
      </c>
      <c r="L25" s="29">
        <v>67542242.510000005</v>
      </c>
      <c r="M25" s="28">
        <f t="shared" si="5"/>
        <v>8805141.9099999964</v>
      </c>
      <c r="N25" s="29">
        <v>76347384.420000002</v>
      </c>
      <c r="O25" s="29">
        <f t="shared" si="6"/>
        <v>-1210357.3299999982</v>
      </c>
      <c r="P25" s="29">
        <v>75137027.090000004</v>
      </c>
      <c r="Q25" s="29">
        <f t="shared" si="7"/>
        <v>-329064.79000000656</v>
      </c>
      <c r="R25" s="29">
        <v>74807962.299999997</v>
      </c>
      <c r="S25" s="29">
        <v>74807962.299999997</v>
      </c>
      <c r="T25" s="32">
        <f t="shared" si="9"/>
        <v>12905026.93</v>
      </c>
      <c r="U25" s="32">
        <f t="shared" si="8"/>
        <v>-86679.009999990463</v>
      </c>
      <c r="V25" s="58">
        <v>74721283.290000007</v>
      </c>
    </row>
    <row r="26" spans="1:22" x14ac:dyDescent="0.25">
      <c r="A26" s="19">
        <v>5</v>
      </c>
      <c r="B26" s="3">
        <v>1</v>
      </c>
      <c r="C26" s="4" t="s">
        <v>20</v>
      </c>
      <c r="D26" s="33">
        <v>186150.55</v>
      </c>
      <c r="E26" s="33">
        <f t="shared" si="1"/>
        <v>0</v>
      </c>
      <c r="F26" s="33">
        <v>186150.55</v>
      </c>
      <c r="G26" s="33">
        <f t="shared" si="2"/>
        <v>480250.00000000006</v>
      </c>
      <c r="H26" s="34">
        <v>666400.55000000005</v>
      </c>
      <c r="I26" s="35">
        <f t="shared" si="3"/>
        <v>355318</v>
      </c>
      <c r="J26" s="34">
        <v>1021718.55</v>
      </c>
      <c r="K26" s="36">
        <f t="shared" si="4"/>
        <v>0</v>
      </c>
      <c r="L26" s="34">
        <v>1021718.55</v>
      </c>
      <c r="M26" s="33">
        <f t="shared" si="5"/>
        <v>0</v>
      </c>
      <c r="N26" s="34">
        <v>1021718.55</v>
      </c>
      <c r="O26" s="34">
        <f t="shared" si="6"/>
        <v>0</v>
      </c>
      <c r="P26" s="34">
        <v>1021718.55</v>
      </c>
      <c r="Q26" s="34">
        <f t="shared" si="7"/>
        <v>0</v>
      </c>
      <c r="R26" s="34">
        <v>1021718.55</v>
      </c>
      <c r="S26" s="34">
        <v>1021718.55</v>
      </c>
      <c r="T26" s="37">
        <f t="shared" si="9"/>
        <v>835568</v>
      </c>
      <c r="U26" s="32">
        <f t="shared" si="8"/>
        <v>1507.8399999999674</v>
      </c>
      <c r="V26" s="56">
        <v>1023226.39</v>
      </c>
    </row>
    <row r="27" spans="1:22" x14ac:dyDescent="0.25">
      <c r="A27" s="19">
        <v>5</v>
      </c>
      <c r="B27" s="3">
        <v>2</v>
      </c>
      <c r="C27" s="4" t="s">
        <v>21</v>
      </c>
      <c r="D27" s="33">
        <v>1119539.1499999999</v>
      </c>
      <c r="E27" s="33">
        <f t="shared" si="1"/>
        <v>0</v>
      </c>
      <c r="F27" s="33">
        <v>1119539.1499999999</v>
      </c>
      <c r="G27" s="33">
        <f t="shared" si="2"/>
        <v>8561.4000000001397</v>
      </c>
      <c r="H27" s="34">
        <v>1128100.55</v>
      </c>
      <c r="I27" s="35">
        <f t="shared" si="3"/>
        <v>147837.39999999991</v>
      </c>
      <c r="J27" s="34">
        <v>1275937.95</v>
      </c>
      <c r="K27" s="36">
        <f t="shared" si="4"/>
        <v>567102.90000000014</v>
      </c>
      <c r="L27" s="34">
        <v>1843040.85</v>
      </c>
      <c r="M27" s="33">
        <f t="shared" si="5"/>
        <v>0</v>
      </c>
      <c r="N27" s="34">
        <v>1843040.85</v>
      </c>
      <c r="O27" s="34">
        <f t="shared" si="6"/>
        <v>43963.559999999823</v>
      </c>
      <c r="P27" s="34">
        <v>1887004.41</v>
      </c>
      <c r="Q27" s="34">
        <f t="shared" si="7"/>
        <v>9787.2100000001956</v>
      </c>
      <c r="R27" s="34">
        <v>1896791.62</v>
      </c>
      <c r="S27" s="34">
        <v>1896791.62</v>
      </c>
      <c r="T27" s="37">
        <f t="shared" si="9"/>
        <v>777252.4700000002</v>
      </c>
      <c r="U27" s="32">
        <f t="shared" si="8"/>
        <v>-4702.3500000000931</v>
      </c>
      <c r="V27" s="56">
        <v>1892089.27</v>
      </c>
    </row>
    <row r="28" spans="1:22" x14ac:dyDescent="0.25">
      <c r="A28" s="19">
        <v>5</v>
      </c>
      <c r="B28" s="3">
        <v>3</v>
      </c>
      <c r="C28" s="4" t="s">
        <v>22</v>
      </c>
      <c r="D28" s="33">
        <v>60597245.670000002</v>
      </c>
      <c r="E28" s="33">
        <f t="shared" si="1"/>
        <v>665485.93999999762</v>
      </c>
      <c r="F28" s="33">
        <v>61262731.609999999</v>
      </c>
      <c r="G28" s="33">
        <f t="shared" si="2"/>
        <v>1741927.8999999985</v>
      </c>
      <c r="H28" s="34">
        <v>63004659.509999998</v>
      </c>
      <c r="I28" s="35">
        <f t="shared" si="3"/>
        <v>517055.34000000358</v>
      </c>
      <c r="J28" s="34">
        <v>63521714.850000001</v>
      </c>
      <c r="K28" s="36">
        <f t="shared" si="4"/>
        <v>1155768.2599999979</v>
      </c>
      <c r="L28" s="34">
        <v>64677483.109999999</v>
      </c>
      <c r="M28" s="33">
        <f t="shared" si="5"/>
        <v>8805141.9099999964</v>
      </c>
      <c r="N28" s="34">
        <v>73482625.019999996</v>
      </c>
      <c r="O28" s="34">
        <f t="shared" si="6"/>
        <v>-1254320.8900000006</v>
      </c>
      <c r="P28" s="34">
        <v>72228304.129999995</v>
      </c>
      <c r="Q28" s="34">
        <f t="shared" si="7"/>
        <v>-338852</v>
      </c>
      <c r="R28" s="34">
        <v>71889452.129999995</v>
      </c>
      <c r="S28" s="34">
        <v>71889452.129999995</v>
      </c>
      <c r="T28" s="37">
        <f t="shared" si="9"/>
        <v>11292206.459999993</v>
      </c>
      <c r="U28" s="32">
        <f t="shared" si="8"/>
        <v>-83484.5</v>
      </c>
      <c r="V28" s="56">
        <v>71805967.629999995</v>
      </c>
    </row>
    <row r="29" spans="1:22" x14ac:dyDescent="0.25">
      <c r="A29" s="19">
        <v>6</v>
      </c>
      <c r="B29" s="3" t="s">
        <v>5</v>
      </c>
      <c r="C29" s="8" t="s">
        <v>45</v>
      </c>
      <c r="D29" s="28">
        <v>9500</v>
      </c>
      <c r="E29" s="28">
        <f t="shared" si="1"/>
        <v>0</v>
      </c>
      <c r="F29" s="28">
        <v>9500</v>
      </c>
      <c r="G29" s="28">
        <f t="shared" si="2"/>
        <v>1903406.7</v>
      </c>
      <c r="H29" s="29">
        <v>1912906.7</v>
      </c>
      <c r="I29" s="30">
        <f t="shared" si="3"/>
        <v>1582000.0000000002</v>
      </c>
      <c r="J29" s="29">
        <v>3494906.7</v>
      </c>
      <c r="K29" s="31">
        <f t="shared" si="4"/>
        <v>0</v>
      </c>
      <c r="L29" s="29">
        <v>3494906.7</v>
      </c>
      <c r="M29" s="28">
        <f t="shared" si="5"/>
        <v>-379000</v>
      </c>
      <c r="N29" s="29">
        <v>3115906.7</v>
      </c>
      <c r="O29" s="29">
        <f t="shared" si="6"/>
        <v>8000</v>
      </c>
      <c r="P29" s="29">
        <v>3123906.7</v>
      </c>
      <c r="Q29" s="29">
        <f t="shared" si="7"/>
        <v>0</v>
      </c>
      <c r="R29" s="29">
        <v>3123906.7</v>
      </c>
      <c r="S29" s="29">
        <v>3123906.7</v>
      </c>
      <c r="T29" s="32">
        <f t="shared" si="9"/>
        <v>3114406.7</v>
      </c>
      <c r="U29" s="32">
        <f t="shared" si="8"/>
        <v>-5762.5200000000186</v>
      </c>
      <c r="V29" s="58">
        <v>3118144.18</v>
      </c>
    </row>
    <row r="30" spans="1:22" ht="30" x14ac:dyDescent="0.25">
      <c r="A30" s="19">
        <v>6</v>
      </c>
      <c r="B30" s="3">
        <v>5</v>
      </c>
      <c r="C30" s="4" t="s">
        <v>44</v>
      </c>
      <c r="D30" s="33">
        <v>9500</v>
      </c>
      <c r="E30" s="33">
        <f t="shared" si="1"/>
        <v>0</v>
      </c>
      <c r="F30" s="33">
        <v>9500</v>
      </c>
      <c r="G30" s="33">
        <f t="shared" si="2"/>
        <v>1903406.7</v>
      </c>
      <c r="H30" s="34">
        <v>1912906.7</v>
      </c>
      <c r="I30" s="35">
        <f t="shared" si="3"/>
        <v>1582000.0000000002</v>
      </c>
      <c r="J30" s="34">
        <v>3494906.7</v>
      </c>
      <c r="K30" s="36">
        <f t="shared" si="4"/>
        <v>0</v>
      </c>
      <c r="L30" s="34">
        <v>3494906.7</v>
      </c>
      <c r="M30" s="33">
        <f t="shared" si="5"/>
        <v>-379000</v>
      </c>
      <c r="N30" s="34">
        <v>3115906.7</v>
      </c>
      <c r="O30" s="34">
        <f t="shared" si="6"/>
        <v>8000</v>
      </c>
      <c r="P30" s="34">
        <v>3123906.7</v>
      </c>
      <c r="Q30" s="34">
        <f t="shared" si="7"/>
        <v>0</v>
      </c>
      <c r="R30" s="34">
        <v>3123906.7</v>
      </c>
      <c r="S30" s="34">
        <v>3123906.7</v>
      </c>
      <c r="T30" s="37">
        <f t="shared" si="9"/>
        <v>3114406.7</v>
      </c>
      <c r="U30" s="32">
        <f t="shared" si="8"/>
        <v>-5762.5200000000186</v>
      </c>
      <c r="V30" s="56">
        <v>3118144.18</v>
      </c>
    </row>
    <row r="31" spans="1:22" s="9" customFormat="1" x14ac:dyDescent="0.2">
      <c r="A31" s="20">
        <v>7</v>
      </c>
      <c r="B31" s="7" t="s">
        <v>5</v>
      </c>
      <c r="C31" s="8" t="s">
        <v>23</v>
      </c>
      <c r="D31" s="28">
        <v>690486774.27999997</v>
      </c>
      <c r="E31" s="28">
        <f t="shared" si="1"/>
        <v>0</v>
      </c>
      <c r="F31" s="28">
        <v>690486774.27999997</v>
      </c>
      <c r="G31" s="28">
        <f>SUM(H31-F31)</f>
        <v>4146168.0400000811</v>
      </c>
      <c r="H31" s="29">
        <v>694632942.32000005</v>
      </c>
      <c r="I31" s="30">
        <f t="shared" si="3"/>
        <v>9446840.8399999142</v>
      </c>
      <c r="J31" s="29">
        <v>704079783.15999997</v>
      </c>
      <c r="K31" s="31">
        <f t="shared" si="4"/>
        <v>10463654.330000043</v>
      </c>
      <c r="L31" s="29">
        <v>714543437.49000001</v>
      </c>
      <c r="M31" s="28">
        <f t="shared" si="5"/>
        <v>556926.27999997139</v>
      </c>
      <c r="N31" s="29">
        <v>715100363.76999998</v>
      </c>
      <c r="O31" s="29">
        <f t="shared" si="6"/>
        <v>-4256184.7599999905</v>
      </c>
      <c r="P31" s="29">
        <v>710844179.00999999</v>
      </c>
      <c r="Q31" s="29">
        <f t="shared" si="7"/>
        <v>-1558247.9199999571</v>
      </c>
      <c r="R31" s="29">
        <v>709285931.09000003</v>
      </c>
      <c r="S31" s="34">
        <v>709285931.09000003</v>
      </c>
      <c r="T31" s="37">
        <f t="shared" si="9"/>
        <v>18799156.810000062</v>
      </c>
      <c r="U31" s="32">
        <f t="shared" si="8"/>
        <v>595171.31999993324</v>
      </c>
      <c r="V31" s="56">
        <v>709881102.40999997</v>
      </c>
    </row>
    <row r="32" spans="1:22" x14ac:dyDescent="0.25">
      <c r="A32" s="19">
        <v>7</v>
      </c>
      <c r="B32" s="3">
        <v>1</v>
      </c>
      <c r="C32" s="4" t="s">
        <v>24</v>
      </c>
      <c r="D32" s="33">
        <v>179374327.66999999</v>
      </c>
      <c r="E32" s="33">
        <f t="shared" si="1"/>
        <v>0</v>
      </c>
      <c r="F32" s="33">
        <v>179374327.66999999</v>
      </c>
      <c r="G32" s="33">
        <f t="shared" si="2"/>
        <v>305175.60000002384</v>
      </c>
      <c r="H32" s="34">
        <v>179679503.27000001</v>
      </c>
      <c r="I32" s="35">
        <f t="shared" si="3"/>
        <v>100545.82999998331</v>
      </c>
      <c r="J32" s="34">
        <v>179780049.09999999</v>
      </c>
      <c r="K32" s="36">
        <f t="shared" si="4"/>
        <v>-1193384.9899999797</v>
      </c>
      <c r="L32" s="34">
        <v>178586664.11000001</v>
      </c>
      <c r="M32" s="33">
        <f t="shared" si="5"/>
        <v>0</v>
      </c>
      <c r="N32" s="34">
        <v>178586664.11000001</v>
      </c>
      <c r="O32" s="34">
        <f t="shared" si="6"/>
        <v>-3488210.5600000024</v>
      </c>
      <c r="P32" s="34">
        <v>175098453.55000001</v>
      </c>
      <c r="Q32" s="34">
        <f t="shared" si="7"/>
        <v>-474660.51000002027</v>
      </c>
      <c r="R32" s="34">
        <v>174623793.03999999</v>
      </c>
      <c r="S32" s="34">
        <v>174623793.03999999</v>
      </c>
      <c r="T32" s="37">
        <f t="shared" si="9"/>
        <v>-4750534.6299999952</v>
      </c>
      <c r="U32" s="32">
        <f t="shared" si="8"/>
        <v>1452818.2100000083</v>
      </c>
      <c r="V32" s="56">
        <v>176076611.25</v>
      </c>
    </row>
    <row r="33" spans="1:22" x14ac:dyDescent="0.25">
      <c r="A33" s="19">
        <v>7</v>
      </c>
      <c r="B33" s="3">
        <v>2</v>
      </c>
      <c r="C33" s="4" t="s">
        <v>25</v>
      </c>
      <c r="D33" s="33">
        <v>447774974.5</v>
      </c>
      <c r="E33" s="33">
        <f t="shared" si="1"/>
        <v>0</v>
      </c>
      <c r="F33" s="33">
        <v>447774974.5</v>
      </c>
      <c r="G33" s="33">
        <f t="shared" si="2"/>
        <v>1940992.4399999976</v>
      </c>
      <c r="H33" s="34">
        <v>449715966.94</v>
      </c>
      <c r="I33" s="35">
        <f t="shared" si="3"/>
        <v>9346295.0099999905</v>
      </c>
      <c r="J33" s="34">
        <v>459062261.94999999</v>
      </c>
      <c r="K33" s="36">
        <f t="shared" si="4"/>
        <v>9895126.8799999952</v>
      </c>
      <c r="L33" s="34">
        <v>468957388.82999998</v>
      </c>
      <c r="M33" s="33">
        <f t="shared" si="5"/>
        <v>556926.28000003099</v>
      </c>
      <c r="N33" s="34">
        <v>469514315.11000001</v>
      </c>
      <c r="O33" s="34">
        <f t="shared" si="6"/>
        <v>-1180244.1000000238</v>
      </c>
      <c r="P33" s="34">
        <v>468334071.00999999</v>
      </c>
      <c r="Q33" s="34">
        <f t="shared" si="7"/>
        <v>-1097267.4200000167</v>
      </c>
      <c r="R33" s="34">
        <v>467236803.58999997</v>
      </c>
      <c r="S33" s="34">
        <v>467236803.58999997</v>
      </c>
      <c r="T33" s="37">
        <f t="shared" si="9"/>
        <v>19461829.089999974</v>
      </c>
      <c r="U33" s="32">
        <f t="shared" si="8"/>
        <v>-1100015.0399999619</v>
      </c>
      <c r="V33" s="56">
        <v>466136788.55000001</v>
      </c>
    </row>
    <row r="34" spans="1:22" x14ac:dyDescent="0.25">
      <c r="A34" s="19">
        <v>7</v>
      </c>
      <c r="B34" s="3">
        <v>3</v>
      </c>
      <c r="C34" s="4" t="s">
        <v>26</v>
      </c>
      <c r="D34" s="33">
        <v>31554471.68</v>
      </c>
      <c r="E34" s="33">
        <f t="shared" si="1"/>
        <v>0</v>
      </c>
      <c r="F34" s="33">
        <v>31554471.68</v>
      </c>
      <c r="G34" s="33">
        <f t="shared" si="2"/>
        <v>0</v>
      </c>
      <c r="H34" s="34">
        <v>31554471.68</v>
      </c>
      <c r="I34" s="35">
        <f t="shared" si="3"/>
        <v>0</v>
      </c>
      <c r="J34" s="34">
        <v>31554471.68</v>
      </c>
      <c r="K34" s="36">
        <f t="shared" si="4"/>
        <v>1351406.5199999996</v>
      </c>
      <c r="L34" s="34">
        <v>32905878.199999999</v>
      </c>
      <c r="M34" s="33">
        <f t="shared" si="5"/>
        <v>0</v>
      </c>
      <c r="N34" s="34">
        <v>32905878.199999999</v>
      </c>
      <c r="O34" s="34">
        <f t="shared" si="6"/>
        <v>-1006164.5299999975</v>
      </c>
      <c r="P34" s="34">
        <v>31899713.670000002</v>
      </c>
      <c r="Q34" s="34">
        <f t="shared" si="7"/>
        <v>-200460</v>
      </c>
      <c r="R34" s="34">
        <v>31699253.670000002</v>
      </c>
      <c r="S34" s="34">
        <v>31699253.670000002</v>
      </c>
      <c r="T34" s="37">
        <f t="shared" si="9"/>
        <v>144781.99000000209</v>
      </c>
      <c r="U34" s="32">
        <f t="shared" si="8"/>
        <v>-178213.43000000343</v>
      </c>
      <c r="V34" s="56">
        <v>31521040.239999998</v>
      </c>
    </row>
    <row r="35" spans="1:22" ht="30" x14ac:dyDescent="0.25">
      <c r="A35" s="19">
        <v>7</v>
      </c>
      <c r="B35" s="3">
        <v>5</v>
      </c>
      <c r="C35" s="4" t="s">
        <v>46</v>
      </c>
      <c r="D35" s="33">
        <v>137919.99</v>
      </c>
      <c r="E35" s="33">
        <f t="shared" si="1"/>
        <v>0</v>
      </c>
      <c r="F35" s="33">
        <v>137919.99</v>
      </c>
      <c r="G35" s="33">
        <f t="shared" si="2"/>
        <v>0</v>
      </c>
      <c r="H35" s="34">
        <v>137919.99</v>
      </c>
      <c r="I35" s="35">
        <f t="shared" si="3"/>
        <v>0</v>
      </c>
      <c r="J35" s="34">
        <v>137919.99</v>
      </c>
      <c r="K35" s="36">
        <f t="shared" si="4"/>
        <v>0</v>
      </c>
      <c r="L35" s="34">
        <v>137919.99</v>
      </c>
      <c r="M35" s="33">
        <f t="shared" si="5"/>
        <v>0</v>
      </c>
      <c r="N35" s="34">
        <v>137919.99</v>
      </c>
      <c r="O35" s="34">
        <f t="shared" si="6"/>
        <v>0</v>
      </c>
      <c r="P35" s="34">
        <v>137919.99</v>
      </c>
      <c r="Q35" s="34">
        <f t="shared" si="7"/>
        <v>13680.010000000009</v>
      </c>
      <c r="R35" s="34">
        <v>151600</v>
      </c>
      <c r="S35" s="34">
        <v>151600</v>
      </c>
      <c r="T35" s="37">
        <f t="shared" si="9"/>
        <v>13680.010000000009</v>
      </c>
      <c r="U35" s="32">
        <f t="shared" si="8"/>
        <v>0</v>
      </c>
      <c r="V35" s="56">
        <v>151600</v>
      </c>
    </row>
    <row r="36" spans="1:22" x14ac:dyDescent="0.25">
      <c r="A36" s="19">
        <v>7</v>
      </c>
      <c r="B36" s="3">
        <v>7</v>
      </c>
      <c r="C36" s="4" t="s">
        <v>27</v>
      </c>
      <c r="D36" s="33">
        <v>2385241.88</v>
      </c>
      <c r="E36" s="33">
        <f t="shared" si="1"/>
        <v>0</v>
      </c>
      <c r="F36" s="33">
        <v>2385241.88</v>
      </c>
      <c r="G36" s="33">
        <f t="shared" si="2"/>
        <v>0</v>
      </c>
      <c r="H36" s="34">
        <v>2385241.88</v>
      </c>
      <c r="I36" s="35">
        <f t="shared" si="3"/>
        <v>0</v>
      </c>
      <c r="J36" s="34">
        <v>2385241.88</v>
      </c>
      <c r="K36" s="36">
        <f t="shared" si="4"/>
        <v>313930</v>
      </c>
      <c r="L36" s="34">
        <v>2699171.88</v>
      </c>
      <c r="M36" s="33">
        <f t="shared" si="5"/>
        <v>0</v>
      </c>
      <c r="N36" s="34">
        <v>2699171.88</v>
      </c>
      <c r="O36" s="34">
        <f t="shared" si="6"/>
        <v>0</v>
      </c>
      <c r="P36" s="34">
        <v>2699171.88</v>
      </c>
      <c r="Q36" s="34">
        <f t="shared" si="7"/>
        <v>0</v>
      </c>
      <c r="R36" s="34">
        <v>2699171.88</v>
      </c>
      <c r="S36" s="34">
        <v>2699171.88</v>
      </c>
      <c r="T36" s="37">
        <f t="shared" si="9"/>
        <v>313930</v>
      </c>
      <c r="U36" s="32">
        <f t="shared" si="8"/>
        <v>0</v>
      </c>
      <c r="V36" s="56">
        <v>2699171.88</v>
      </c>
    </row>
    <row r="37" spans="1:22" x14ac:dyDescent="0.25">
      <c r="A37" s="19">
        <v>7</v>
      </c>
      <c r="B37" s="3">
        <v>9</v>
      </c>
      <c r="C37" s="4" t="s">
        <v>28</v>
      </c>
      <c r="D37" s="33">
        <v>29259838.559999999</v>
      </c>
      <c r="E37" s="33">
        <f t="shared" si="1"/>
        <v>0</v>
      </c>
      <c r="F37" s="33">
        <v>29259838.559999999</v>
      </c>
      <c r="G37" s="33">
        <f t="shared" si="2"/>
        <v>1900000</v>
      </c>
      <c r="H37" s="34">
        <v>31159838.559999999</v>
      </c>
      <c r="I37" s="35">
        <f t="shared" si="3"/>
        <v>0</v>
      </c>
      <c r="J37" s="34">
        <v>31159838.559999999</v>
      </c>
      <c r="K37" s="36">
        <f t="shared" si="4"/>
        <v>96575.920000001788</v>
      </c>
      <c r="L37" s="34">
        <v>31256414.48</v>
      </c>
      <c r="M37" s="33">
        <f t="shared" si="5"/>
        <v>0</v>
      </c>
      <c r="N37" s="34">
        <v>31256414.48</v>
      </c>
      <c r="O37" s="34">
        <f t="shared" si="6"/>
        <v>1418434.4299999997</v>
      </c>
      <c r="P37" s="34">
        <v>32674848.91</v>
      </c>
      <c r="Q37" s="34">
        <f t="shared" si="7"/>
        <v>200460</v>
      </c>
      <c r="R37" s="34">
        <v>32875308.91</v>
      </c>
      <c r="S37" s="34">
        <v>32875308.91</v>
      </c>
      <c r="T37" s="37">
        <f t="shared" si="9"/>
        <v>3615470.3500000015</v>
      </c>
      <c r="U37" s="32">
        <f t="shared" si="8"/>
        <v>420581.57999999821</v>
      </c>
      <c r="V37" s="56">
        <v>33295890.489999998</v>
      </c>
    </row>
    <row r="38" spans="1:22" s="9" customFormat="1" x14ac:dyDescent="0.2">
      <c r="A38" s="20">
        <v>8</v>
      </c>
      <c r="B38" s="7" t="s">
        <v>5</v>
      </c>
      <c r="C38" s="8" t="s">
        <v>29</v>
      </c>
      <c r="D38" s="28">
        <v>165980181.08000001</v>
      </c>
      <c r="E38" s="28">
        <f t="shared" si="1"/>
        <v>0</v>
      </c>
      <c r="F38" s="28">
        <v>165980181.08000001</v>
      </c>
      <c r="G38" s="28">
        <f t="shared" si="2"/>
        <v>210526.31999999285</v>
      </c>
      <c r="H38" s="29">
        <v>166190707.40000001</v>
      </c>
      <c r="I38" s="30">
        <f t="shared" si="3"/>
        <v>-889765.43999999762</v>
      </c>
      <c r="J38" s="29">
        <v>165300941.96000001</v>
      </c>
      <c r="K38" s="31">
        <f t="shared" si="4"/>
        <v>695836.65999999642</v>
      </c>
      <c r="L38" s="29">
        <v>165996778.62</v>
      </c>
      <c r="M38" s="28">
        <f t="shared" si="5"/>
        <v>391093.31999999285</v>
      </c>
      <c r="N38" s="29">
        <v>166387871.94</v>
      </c>
      <c r="O38" s="29">
        <f t="shared" si="6"/>
        <v>323945.75999999046</v>
      </c>
      <c r="P38" s="29">
        <v>166711817.69999999</v>
      </c>
      <c r="Q38" s="29">
        <f t="shared" si="7"/>
        <v>-3814702.2399999797</v>
      </c>
      <c r="R38" s="29">
        <v>162897115.46000001</v>
      </c>
      <c r="S38" s="29">
        <v>162897115.46000001</v>
      </c>
      <c r="T38" s="32">
        <f t="shared" si="9"/>
        <v>-3083065.6200000048</v>
      </c>
      <c r="U38" s="32">
        <f t="shared" si="8"/>
        <v>400000</v>
      </c>
      <c r="V38" s="58">
        <v>163297115.46000001</v>
      </c>
    </row>
    <row r="39" spans="1:22" x14ac:dyDescent="0.25">
      <c r="A39" s="19">
        <v>8</v>
      </c>
      <c r="B39" s="3">
        <v>1</v>
      </c>
      <c r="C39" s="4" t="s">
        <v>30</v>
      </c>
      <c r="D39" s="33">
        <v>162030235.66999999</v>
      </c>
      <c r="E39" s="33">
        <f t="shared" si="1"/>
        <v>0</v>
      </c>
      <c r="F39" s="33">
        <v>162030235.66999999</v>
      </c>
      <c r="G39" s="33">
        <f t="shared" si="2"/>
        <v>210526.32000002265</v>
      </c>
      <c r="H39" s="34">
        <v>162240761.99000001</v>
      </c>
      <c r="I39" s="35">
        <f t="shared" si="3"/>
        <v>-889765.43999999762</v>
      </c>
      <c r="J39" s="34">
        <v>161350996.55000001</v>
      </c>
      <c r="K39" s="36">
        <f t="shared" si="4"/>
        <v>695836.65999999642</v>
      </c>
      <c r="L39" s="34">
        <v>162046833.21000001</v>
      </c>
      <c r="M39" s="33">
        <f t="shared" si="5"/>
        <v>391093.31999999285</v>
      </c>
      <c r="N39" s="34">
        <v>162437926.53</v>
      </c>
      <c r="O39" s="34">
        <f t="shared" si="6"/>
        <v>254378.12999999523</v>
      </c>
      <c r="P39" s="34">
        <v>162692304.66</v>
      </c>
      <c r="Q39" s="34">
        <f t="shared" si="7"/>
        <v>-3814702.2400000095</v>
      </c>
      <c r="R39" s="34">
        <v>158877602.41999999</v>
      </c>
      <c r="S39" s="34">
        <v>158877602.41999999</v>
      </c>
      <c r="T39" s="37">
        <f t="shared" si="9"/>
        <v>-3152633.25</v>
      </c>
      <c r="U39" s="32">
        <f t="shared" si="8"/>
        <v>400460.56000000238</v>
      </c>
      <c r="V39" s="56">
        <v>159278062.97999999</v>
      </c>
    </row>
    <row r="40" spans="1:22" ht="30" x14ac:dyDescent="0.25">
      <c r="A40" s="19">
        <v>8</v>
      </c>
      <c r="B40" s="3">
        <v>4</v>
      </c>
      <c r="C40" s="4" t="s">
        <v>31</v>
      </c>
      <c r="D40" s="33">
        <v>3949945.41</v>
      </c>
      <c r="E40" s="33">
        <f t="shared" si="1"/>
        <v>0</v>
      </c>
      <c r="F40" s="33">
        <v>3949945.41</v>
      </c>
      <c r="G40" s="33">
        <f t="shared" si="2"/>
        <v>0</v>
      </c>
      <c r="H40" s="34">
        <v>3949945.41</v>
      </c>
      <c r="I40" s="35">
        <f t="shared" si="3"/>
        <v>0</v>
      </c>
      <c r="J40" s="34">
        <v>3949945.41</v>
      </c>
      <c r="K40" s="36">
        <f t="shared" si="4"/>
        <v>0</v>
      </c>
      <c r="L40" s="34">
        <v>3949945.41</v>
      </c>
      <c r="M40" s="33">
        <f t="shared" si="5"/>
        <v>0</v>
      </c>
      <c r="N40" s="34">
        <v>3949945.41</v>
      </c>
      <c r="O40" s="34">
        <f t="shared" si="6"/>
        <v>69567.629999999888</v>
      </c>
      <c r="P40" s="34">
        <v>4019513.04</v>
      </c>
      <c r="Q40" s="34">
        <f t="shared" si="7"/>
        <v>0</v>
      </c>
      <c r="R40" s="34">
        <v>4019513.04</v>
      </c>
      <c r="S40" s="34">
        <v>4019513.04</v>
      </c>
      <c r="T40" s="37">
        <f t="shared" si="9"/>
        <v>69567.629999999888</v>
      </c>
      <c r="U40" s="32">
        <f t="shared" si="8"/>
        <v>-460.56000000005588</v>
      </c>
      <c r="V40" s="56">
        <v>4019052.48</v>
      </c>
    </row>
    <row r="41" spans="1:22" s="9" customFormat="1" x14ac:dyDescent="0.2">
      <c r="A41" s="20">
        <v>10</v>
      </c>
      <c r="B41" s="7" t="s">
        <v>5</v>
      </c>
      <c r="C41" s="8" t="s">
        <v>32</v>
      </c>
      <c r="D41" s="28">
        <v>160266031.80000001</v>
      </c>
      <c r="E41" s="28">
        <f t="shared" si="1"/>
        <v>0</v>
      </c>
      <c r="F41" s="28">
        <v>160266031.80000001</v>
      </c>
      <c r="G41" s="28">
        <f t="shared" si="2"/>
        <v>0</v>
      </c>
      <c r="H41" s="29">
        <v>160266031.80000001</v>
      </c>
      <c r="I41" s="30">
        <f t="shared" si="3"/>
        <v>204750.45999997854</v>
      </c>
      <c r="J41" s="29">
        <v>160470782.25999999</v>
      </c>
      <c r="K41" s="31">
        <f t="shared" si="4"/>
        <v>-333616.50999999046</v>
      </c>
      <c r="L41" s="29">
        <v>160137165.75</v>
      </c>
      <c r="M41" s="28">
        <f t="shared" si="5"/>
        <v>0</v>
      </c>
      <c r="N41" s="29">
        <v>160137165.75</v>
      </c>
      <c r="O41" s="29">
        <f t="shared" si="6"/>
        <v>5190918.0099999905</v>
      </c>
      <c r="P41" s="29">
        <v>165328083.75999999</v>
      </c>
      <c r="Q41" s="29">
        <f t="shared" si="7"/>
        <v>-757510.12000000477</v>
      </c>
      <c r="R41" s="29">
        <v>164570573.63999999</v>
      </c>
      <c r="S41" s="29">
        <v>164570573.63999999</v>
      </c>
      <c r="T41" s="32">
        <f t="shared" si="9"/>
        <v>4304541.8399999738</v>
      </c>
      <c r="U41" s="32">
        <f t="shared" si="8"/>
        <v>-41678.789999991655</v>
      </c>
      <c r="V41" s="58">
        <v>164528894.84999999</v>
      </c>
    </row>
    <row r="42" spans="1:22" x14ac:dyDescent="0.25">
      <c r="A42" s="19">
        <v>10</v>
      </c>
      <c r="B42" s="3">
        <v>3</v>
      </c>
      <c r="C42" s="4" t="s">
        <v>33</v>
      </c>
      <c r="D42" s="33">
        <v>93356804.590000004</v>
      </c>
      <c r="E42" s="33">
        <f t="shared" si="1"/>
        <v>0</v>
      </c>
      <c r="F42" s="33">
        <v>93356804.590000004</v>
      </c>
      <c r="G42" s="33">
        <f t="shared" si="2"/>
        <v>0</v>
      </c>
      <c r="H42" s="34">
        <v>93356804.590000004</v>
      </c>
      <c r="I42" s="35">
        <f t="shared" si="3"/>
        <v>204750.45999999344</v>
      </c>
      <c r="J42" s="34">
        <v>93561555.049999997</v>
      </c>
      <c r="K42" s="36">
        <f t="shared" si="4"/>
        <v>-333616.50999999046</v>
      </c>
      <c r="L42" s="34">
        <v>93227938.540000007</v>
      </c>
      <c r="M42" s="33">
        <f t="shared" si="5"/>
        <v>0</v>
      </c>
      <c r="N42" s="34">
        <v>93227938.540000007</v>
      </c>
      <c r="O42" s="34">
        <f t="shared" si="6"/>
        <v>4878480.2799999863</v>
      </c>
      <c r="P42" s="34">
        <v>98106418.819999993</v>
      </c>
      <c r="Q42" s="34">
        <f t="shared" si="7"/>
        <v>1177703.2100000083</v>
      </c>
      <c r="R42" s="34">
        <v>99284122.030000001</v>
      </c>
      <c r="S42" s="34">
        <v>99284122.030000001</v>
      </c>
      <c r="T42" s="37">
        <f t="shared" si="9"/>
        <v>5927317.4399999976</v>
      </c>
      <c r="U42" s="32">
        <f t="shared" si="8"/>
        <v>15371.620000004768</v>
      </c>
      <c r="V42" s="56">
        <v>99299493.650000006</v>
      </c>
    </row>
    <row r="43" spans="1:22" x14ac:dyDescent="0.25">
      <c r="A43" s="19">
        <v>10</v>
      </c>
      <c r="B43" s="3">
        <v>4</v>
      </c>
      <c r="C43" s="4" t="s">
        <v>34</v>
      </c>
      <c r="D43" s="33">
        <v>49020513.340000004</v>
      </c>
      <c r="E43" s="33">
        <f t="shared" si="1"/>
        <v>0</v>
      </c>
      <c r="F43" s="33">
        <v>49020513.340000004</v>
      </c>
      <c r="G43" s="33">
        <f t="shared" si="2"/>
        <v>0</v>
      </c>
      <c r="H43" s="34">
        <v>49020513.340000004</v>
      </c>
      <c r="I43" s="35">
        <f t="shared" si="3"/>
        <v>0</v>
      </c>
      <c r="J43" s="34">
        <v>49020513.340000004</v>
      </c>
      <c r="K43" s="36">
        <f t="shared" si="4"/>
        <v>0</v>
      </c>
      <c r="L43" s="34">
        <v>49020513.340000004</v>
      </c>
      <c r="M43" s="33">
        <f t="shared" si="5"/>
        <v>0</v>
      </c>
      <c r="N43" s="34">
        <v>49020513.340000004</v>
      </c>
      <c r="O43" s="34">
        <f t="shared" si="6"/>
        <v>11639.479999996722</v>
      </c>
      <c r="P43" s="34">
        <v>49032152.82</v>
      </c>
      <c r="Q43" s="34">
        <f t="shared" si="7"/>
        <v>-1934609.1400000006</v>
      </c>
      <c r="R43" s="34">
        <v>47097543.68</v>
      </c>
      <c r="S43" s="34">
        <v>47097543.68</v>
      </c>
      <c r="T43" s="37">
        <f t="shared" si="9"/>
        <v>-1922969.6600000039</v>
      </c>
      <c r="U43" s="32">
        <f t="shared" si="8"/>
        <v>-70432.359999999404</v>
      </c>
      <c r="V43" s="56">
        <v>47027111.32</v>
      </c>
    </row>
    <row r="44" spans="1:22" x14ac:dyDescent="0.25">
      <c r="A44" s="19">
        <v>10</v>
      </c>
      <c r="B44" s="3">
        <v>6</v>
      </c>
      <c r="C44" s="4" t="s">
        <v>35</v>
      </c>
      <c r="D44" s="33">
        <v>17888713.870000001</v>
      </c>
      <c r="E44" s="33">
        <f t="shared" si="1"/>
        <v>0</v>
      </c>
      <c r="F44" s="33">
        <v>17888713.870000001</v>
      </c>
      <c r="G44" s="33">
        <f t="shared" si="2"/>
        <v>0</v>
      </c>
      <c r="H44" s="34">
        <v>17888713.870000001</v>
      </c>
      <c r="I44" s="35">
        <f t="shared" si="3"/>
        <v>0</v>
      </c>
      <c r="J44" s="34">
        <v>17888713.870000001</v>
      </c>
      <c r="K44" s="36">
        <f t="shared" si="4"/>
        <v>0</v>
      </c>
      <c r="L44" s="34">
        <v>17888713.870000001</v>
      </c>
      <c r="M44" s="33">
        <f t="shared" si="5"/>
        <v>0</v>
      </c>
      <c r="N44" s="34">
        <v>17888713.870000001</v>
      </c>
      <c r="O44" s="34">
        <f t="shared" si="6"/>
        <v>300798.25</v>
      </c>
      <c r="P44" s="34">
        <v>18189512.120000001</v>
      </c>
      <c r="Q44" s="34">
        <f t="shared" si="7"/>
        <v>-604.1900000013411</v>
      </c>
      <c r="R44" s="34">
        <v>18188907.93</v>
      </c>
      <c r="S44" s="34">
        <v>18188907.93</v>
      </c>
      <c r="T44" s="37">
        <f t="shared" si="9"/>
        <v>300194.05999999866</v>
      </c>
      <c r="U44" s="32">
        <f t="shared" si="8"/>
        <v>13381.949999999255</v>
      </c>
      <c r="V44" s="56">
        <v>18202289.879999999</v>
      </c>
    </row>
    <row r="45" spans="1:22" s="9" customFormat="1" x14ac:dyDescent="0.2">
      <c r="A45" s="20">
        <v>11</v>
      </c>
      <c r="B45" s="7" t="s">
        <v>5</v>
      </c>
      <c r="C45" s="8" t="s">
        <v>36</v>
      </c>
      <c r="D45" s="28">
        <v>9518731.7100000009</v>
      </c>
      <c r="E45" s="28">
        <f t="shared" si="1"/>
        <v>0</v>
      </c>
      <c r="F45" s="28">
        <v>9518731.7100000009</v>
      </c>
      <c r="G45" s="28">
        <f t="shared" si="2"/>
        <v>0</v>
      </c>
      <c r="H45" s="29">
        <v>9518731.7100000009</v>
      </c>
      <c r="I45" s="30">
        <f t="shared" si="3"/>
        <v>0</v>
      </c>
      <c r="J45" s="29">
        <v>9518731.7100000009</v>
      </c>
      <c r="K45" s="31">
        <f t="shared" si="4"/>
        <v>996871.33999999985</v>
      </c>
      <c r="L45" s="29">
        <v>10515603.050000001</v>
      </c>
      <c r="M45" s="28">
        <f t="shared" si="5"/>
        <v>0</v>
      </c>
      <c r="N45" s="29">
        <v>10515603.050000001</v>
      </c>
      <c r="O45" s="29">
        <f t="shared" si="6"/>
        <v>1311718.5999999996</v>
      </c>
      <c r="P45" s="29">
        <v>11827321.65</v>
      </c>
      <c r="Q45" s="29">
        <f t="shared" si="7"/>
        <v>549660.50999999978</v>
      </c>
      <c r="R45" s="29">
        <v>12376982.16</v>
      </c>
      <c r="S45" s="29">
        <v>12376982.16</v>
      </c>
      <c r="T45" s="32">
        <f t="shared" si="9"/>
        <v>2858250.4499999993</v>
      </c>
      <c r="U45" s="32">
        <f t="shared" si="8"/>
        <v>-4000</v>
      </c>
      <c r="V45" s="58">
        <v>12372982.16</v>
      </c>
    </row>
    <row r="46" spans="1:22" s="9" customFormat="1" x14ac:dyDescent="0.2">
      <c r="A46" s="21">
        <v>11</v>
      </c>
      <c r="B46" s="22">
        <v>1</v>
      </c>
      <c r="C46" s="23" t="s">
        <v>61</v>
      </c>
      <c r="D46" s="28">
        <v>3019968</v>
      </c>
      <c r="E46" s="28">
        <f t="shared" si="1"/>
        <v>0</v>
      </c>
      <c r="F46" s="28">
        <v>3019968</v>
      </c>
      <c r="G46" s="28"/>
      <c r="H46" s="29">
        <v>3019968</v>
      </c>
      <c r="I46" s="30"/>
      <c r="J46" s="29">
        <v>3019968</v>
      </c>
      <c r="K46" s="31"/>
      <c r="L46" s="29">
        <v>3019968</v>
      </c>
      <c r="M46" s="28"/>
      <c r="N46" s="29">
        <v>3019968</v>
      </c>
      <c r="O46" s="29"/>
      <c r="P46" s="29">
        <v>3019968</v>
      </c>
      <c r="Q46" s="29"/>
      <c r="R46" s="29">
        <v>3019968</v>
      </c>
      <c r="S46" s="29">
        <v>3019968</v>
      </c>
      <c r="T46" s="32"/>
      <c r="U46" s="32"/>
      <c r="V46" s="58">
        <v>3019968</v>
      </c>
    </row>
    <row r="47" spans="1:22" x14ac:dyDescent="0.25">
      <c r="A47" s="21">
        <v>11</v>
      </c>
      <c r="B47" s="22">
        <v>2</v>
      </c>
      <c r="C47" s="23" t="s">
        <v>37</v>
      </c>
      <c r="D47" s="33">
        <v>555000</v>
      </c>
      <c r="E47" s="33">
        <f t="shared" si="1"/>
        <v>0</v>
      </c>
      <c r="F47" s="33">
        <v>555000</v>
      </c>
      <c r="G47" s="33">
        <f t="shared" si="2"/>
        <v>0</v>
      </c>
      <c r="H47" s="34">
        <v>555000</v>
      </c>
      <c r="I47" s="35">
        <f t="shared" si="3"/>
        <v>0</v>
      </c>
      <c r="J47" s="34">
        <v>555000</v>
      </c>
      <c r="K47" s="36">
        <f t="shared" si="4"/>
        <v>0</v>
      </c>
      <c r="L47" s="34">
        <v>555000</v>
      </c>
      <c r="M47" s="33">
        <f t="shared" si="5"/>
        <v>0</v>
      </c>
      <c r="N47" s="34">
        <v>555000</v>
      </c>
      <c r="O47" s="34">
        <f t="shared" si="6"/>
        <v>0</v>
      </c>
      <c r="P47" s="34">
        <v>555000</v>
      </c>
      <c r="Q47" s="34">
        <f t="shared" si="7"/>
        <v>0</v>
      </c>
      <c r="R47" s="34">
        <v>555000</v>
      </c>
      <c r="S47" s="34">
        <v>555000</v>
      </c>
      <c r="T47" s="37">
        <f>SUM(S47-D47)</f>
        <v>0</v>
      </c>
      <c r="U47" s="32">
        <f t="shared" si="8"/>
        <v>0</v>
      </c>
      <c r="V47" s="56">
        <v>555000</v>
      </c>
    </row>
    <row r="48" spans="1:22" ht="15.75" thickBot="1" x14ac:dyDescent="0.3">
      <c r="A48" s="38">
        <v>11</v>
      </c>
      <c r="B48" s="39">
        <v>3</v>
      </c>
      <c r="C48" s="40" t="s">
        <v>47</v>
      </c>
      <c r="D48" s="41">
        <v>5943763.71</v>
      </c>
      <c r="E48" s="41">
        <f t="shared" si="1"/>
        <v>0</v>
      </c>
      <c r="F48" s="41">
        <v>5943763.71</v>
      </c>
      <c r="G48" s="41">
        <f t="shared" si="2"/>
        <v>0</v>
      </c>
      <c r="H48" s="42">
        <v>5943763.71</v>
      </c>
      <c r="I48" s="43">
        <f t="shared" si="3"/>
        <v>0</v>
      </c>
      <c r="J48" s="44">
        <v>5943763.71</v>
      </c>
      <c r="K48" s="45">
        <f t="shared" si="4"/>
        <v>996871.33999999985</v>
      </c>
      <c r="L48" s="42">
        <v>6940635.0499999998</v>
      </c>
      <c r="M48" s="41">
        <f t="shared" si="5"/>
        <v>0</v>
      </c>
      <c r="N48" s="42">
        <v>6940635.0499999998</v>
      </c>
      <c r="O48" s="42">
        <f t="shared" si="6"/>
        <v>1311718.6000000006</v>
      </c>
      <c r="P48" s="42">
        <v>8252353.6500000004</v>
      </c>
      <c r="Q48" s="42">
        <f t="shared" si="7"/>
        <v>549660.50999999978</v>
      </c>
      <c r="R48" s="42">
        <v>8802014.1600000001</v>
      </c>
      <c r="S48" s="42">
        <v>8802014.1600000001</v>
      </c>
      <c r="T48" s="46">
        <f>SUM(S48-D48)</f>
        <v>2858250.45</v>
      </c>
      <c r="U48" s="61">
        <f t="shared" si="8"/>
        <v>-4000</v>
      </c>
      <c r="V48" s="59">
        <v>8798014.1600000001</v>
      </c>
    </row>
    <row r="49" spans="1:22" s="9" customFormat="1" ht="15.75" thickBot="1" x14ac:dyDescent="0.25">
      <c r="A49" s="24"/>
      <c r="B49" s="25"/>
      <c r="C49" s="47" t="s">
        <v>38</v>
      </c>
      <c r="D49" s="48">
        <v>1403304738.77</v>
      </c>
      <c r="E49" s="49">
        <f t="shared" si="1"/>
        <v>6180522.5099999905</v>
      </c>
      <c r="F49" s="49">
        <v>1409485261.28</v>
      </c>
      <c r="G49" s="49">
        <f>SUM(H49-F49)</f>
        <v>17406771.640000105</v>
      </c>
      <c r="H49" s="50">
        <v>1426892032.9200001</v>
      </c>
      <c r="I49" s="51">
        <f t="shared" si="3"/>
        <v>11840620.210000038</v>
      </c>
      <c r="J49" s="50">
        <f>SUM(J7+J16+J18+J21+J25+J31+J38+J41+J45+J29)</f>
        <v>1438732653.1300001</v>
      </c>
      <c r="K49" s="52">
        <f t="shared" si="4"/>
        <v>18583772.92999959</v>
      </c>
      <c r="L49" s="49">
        <f>SUM(L7+L16+L18+L21+L25+L29+L31+L38+L41+L45)</f>
        <v>1457316426.0599997</v>
      </c>
      <c r="M49" s="49">
        <f>SUM(N49-L49)</f>
        <v>33866286.28000021</v>
      </c>
      <c r="N49" s="49">
        <f>SUM(N7+N16+N18+N21+N25+N29+N31+N38+N41+N45)</f>
        <v>1491182712.3399999</v>
      </c>
      <c r="O49" s="50">
        <f t="shared" si="6"/>
        <v>-16985225.119999886</v>
      </c>
      <c r="P49" s="49">
        <f>SUM(P7+P16+P18+P21+P25+P29+P31+P38+P41+P45)</f>
        <v>1474197487.22</v>
      </c>
      <c r="Q49" s="49">
        <f>SUM(R49-P49)</f>
        <v>-5734687.1900000572</v>
      </c>
      <c r="R49" s="49">
        <f>SUM(R7+R16+R18+R21+R25+R29+R31+R38+R41+R45)</f>
        <v>1468462800.03</v>
      </c>
      <c r="S49" s="49">
        <f>SUM(S7+S16+S18+S21+S25+S29+S31+S38+S41+S45)</f>
        <v>1468462800.03</v>
      </c>
      <c r="T49" s="53">
        <f>SUM(S49-D49)</f>
        <v>65158061.25999999</v>
      </c>
      <c r="U49" s="62">
        <f>V49-S49</f>
        <v>549492.52999997139</v>
      </c>
      <c r="V49" s="60">
        <v>1469012292.5599999</v>
      </c>
    </row>
    <row r="50" spans="1:22" x14ac:dyDescent="0.25">
      <c r="C50" s="10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</row>
    <row r="51" spans="1:22" x14ac:dyDescent="0.25">
      <c r="C51" s="12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T51" s="64"/>
      <c r="U51" s="63"/>
      <c r="V51" s="64"/>
    </row>
    <row r="52" spans="1:22" x14ac:dyDescent="0.25">
      <c r="C52" s="12"/>
      <c r="F52" s="13"/>
      <c r="G52" s="13"/>
      <c r="H52" s="13"/>
      <c r="I52" s="13"/>
      <c r="J52" s="13"/>
      <c r="K52" s="13"/>
      <c r="L52" s="13"/>
      <c r="M52" s="13"/>
      <c r="N52" s="26"/>
      <c r="O52" s="13"/>
      <c r="P52" s="13"/>
      <c r="Q52" s="13"/>
      <c r="R52" s="13"/>
      <c r="U52" s="63"/>
      <c r="V52" s="64"/>
    </row>
    <row r="53" spans="1:22" x14ac:dyDescent="0.25">
      <c r="C53" s="15"/>
      <c r="D53" s="13"/>
      <c r="E53" s="13"/>
      <c r="F53" s="13"/>
      <c r="G53" s="13"/>
      <c r="H53" s="13"/>
      <c r="I53" s="13"/>
      <c r="J53" s="26"/>
      <c r="K53" s="13"/>
      <c r="L53" s="13"/>
      <c r="M53" s="13"/>
      <c r="N53" s="13"/>
      <c r="O53" s="13"/>
      <c r="P53" s="13"/>
      <c r="Q53" s="13"/>
      <c r="R53" s="13"/>
      <c r="U53" s="63"/>
      <c r="V53" s="64"/>
    </row>
    <row r="54" spans="1:22" x14ac:dyDescent="0.25">
      <c r="C54" s="1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U54" s="63"/>
      <c r="V54" s="64"/>
    </row>
    <row r="55" spans="1:22" x14ac:dyDescent="0.25">
      <c r="C55" s="15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U55" s="63"/>
      <c r="V55" s="64"/>
    </row>
    <row r="56" spans="1:22" x14ac:dyDescent="0.25">
      <c r="U56" s="63"/>
      <c r="V56" s="64"/>
    </row>
  </sheetData>
  <mergeCells count="19">
    <mergeCell ref="C1:R1"/>
    <mergeCell ref="C2:R2"/>
    <mergeCell ref="A4:A6"/>
    <mergeCell ref="B4:B6"/>
    <mergeCell ref="C4:C6"/>
    <mergeCell ref="D4:D6"/>
    <mergeCell ref="E4:R4"/>
    <mergeCell ref="E5:F5"/>
    <mergeCell ref="G5:H5"/>
    <mergeCell ref="I5:J5"/>
    <mergeCell ref="K5:L5"/>
    <mergeCell ref="M5:N5"/>
    <mergeCell ref="O5:P5"/>
    <mergeCell ref="Q5:R5"/>
    <mergeCell ref="S4:S6"/>
    <mergeCell ref="T4:V4"/>
    <mergeCell ref="T5:T6"/>
    <mergeCell ref="U5:U6"/>
    <mergeCell ref="V5:V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2025 год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Рудакова</dc:creator>
  <cp:lastModifiedBy>Вершкова Н.И.</cp:lastModifiedBy>
  <dcterms:created xsi:type="dcterms:W3CDTF">2021-04-19T12:22:46Z</dcterms:created>
  <dcterms:modified xsi:type="dcterms:W3CDTF">2026-05-13T06:44:34Z</dcterms:modified>
</cp:coreProperties>
</file>