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30" yWindow="75" windowWidth="25350" windowHeight="12195"/>
  </bookViews>
  <sheets>
    <sheet name="2024-2025" sheetId="1" r:id="rId1"/>
  </sheets>
  <calcPr calcId="145621"/>
</workbook>
</file>

<file path=xl/calcChain.xml><?xml version="1.0" encoding="utf-8"?>
<calcChain xmlns="http://schemas.openxmlformats.org/spreadsheetml/2006/main">
  <c r="L47" i="1" l="1"/>
  <c r="L45" i="1"/>
  <c r="L28" i="1"/>
  <c r="L29" i="1"/>
  <c r="J15" i="1"/>
  <c r="K15" i="1"/>
  <c r="I7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I8" i="1" l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K12" i="1"/>
  <c r="L46" i="1"/>
  <c r="K45" i="1"/>
  <c r="K46" i="1"/>
  <c r="K47" i="1"/>
  <c r="J46" i="1"/>
  <c r="E45" i="1"/>
  <c r="E46" i="1"/>
  <c r="E47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8" i="1"/>
  <c r="L7" i="1" l="1"/>
  <c r="L8" i="1"/>
  <c r="L9" i="1"/>
  <c r="L11" i="1"/>
  <c r="L14" i="1"/>
  <c r="L15" i="1"/>
  <c r="L16" i="1"/>
  <c r="L17" i="1"/>
  <c r="L19" i="1"/>
  <c r="L20" i="1"/>
  <c r="L21" i="1"/>
  <c r="L22" i="1"/>
  <c r="L23" i="1"/>
  <c r="L24" i="1"/>
  <c r="L25" i="1"/>
  <c r="L26" i="1"/>
  <c r="L27" i="1"/>
  <c r="L30" i="1"/>
  <c r="L31" i="1"/>
  <c r="L32" i="1"/>
  <c r="L33" i="1"/>
  <c r="L35" i="1"/>
  <c r="L36" i="1"/>
  <c r="L37" i="1"/>
  <c r="L38" i="1"/>
  <c r="L39" i="1"/>
  <c r="L40" i="1"/>
  <c r="L41" i="1"/>
  <c r="L42" i="1"/>
  <c r="L43" i="1"/>
  <c r="L44" i="1"/>
  <c r="L48" i="1"/>
  <c r="L6" i="1"/>
  <c r="K6" i="1"/>
  <c r="J7" i="1"/>
  <c r="J8" i="1"/>
  <c r="J9" i="1"/>
  <c r="J10" i="1"/>
  <c r="J11" i="1"/>
  <c r="J13" i="1"/>
  <c r="J14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5" i="1"/>
  <c r="J36" i="1"/>
  <c r="J37" i="1"/>
  <c r="J38" i="1"/>
  <c r="J39" i="1"/>
  <c r="J40" i="1"/>
  <c r="J41" i="1"/>
  <c r="J42" i="1"/>
  <c r="J43" i="1"/>
  <c r="J44" i="1"/>
  <c r="J48" i="1"/>
  <c r="J6" i="1"/>
  <c r="K7" i="1"/>
  <c r="K8" i="1"/>
  <c r="K9" i="1"/>
  <c r="K10" i="1"/>
  <c r="K11" i="1"/>
  <c r="K13" i="1"/>
  <c r="K14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8" i="1"/>
  <c r="I6" i="1"/>
  <c r="E7" i="1"/>
  <c r="E8" i="1"/>
  <c r="E9" i="1"/>
  <c r="E10" i="1"/>
  <c r="E11" i="1"/>
  <c r="E13" i="1"/>
  <c r="E14" i="1"/>
  <c r="E15" i="1"/>
  <c r="E16" i="1"/>
  <c r="E17" i="1"/>
  <c r="E18" i="1"/>
  <c r="E19" i="1"/>
  <c r="E6" i="1"/>
  <c r="XET15" i="1" l="1"/>
  <c r="XET19" i="1"/>
  <c r="XET23" i="1"/>
  <c r="XET27" i="1"/>
  <c r="XET31" i="1"/>
  <c r="XET36" i="1"/>
  <c r="XET40" i="1"/>
  <c r="XET44" i="1"/>
  <c r="XET46" i="1" l="1"/>
  <c r="XET41" i="1"/>
  <c r="XET37" i="1"/>
  <c r="XET32" i="1"/>
  <c r="XET28" i="1"/>
  <c r="XET24" i="1"/>
  <c r="XET20" i="1"/>
  <c r="XET16" i="1"/>
  <c r="XET9" i="1"/>
  <c r="XET13" i="1"/>
  <c r="XET6" i="1"/>
  <c r="XET43" i="1"/>
  <c r="XET39" i="1"/>
  <c r="XET35" i="1"/>
  <c r="XET30" i="1"/>
  <c r="XET26" i="1"/>
  <c r="XET22" i="1"/>
  <c r="XET18" i="1"/>
  <c r="XET14" i="1"/>
  <c r="XET8" i="1"/>
  <c r="XET7" i="1"/>
  <c r="XET34" i="1"/>
  <c r="XET10" i="1"/>
  <c r="XET48" i="1"/>
  <c r="XET42" i="1"/>
  <c r="XET38" i="1"/>
  <c r="XET33" i="1"/>
  <c r="XET29" i="1"/>
  <c r="XET25" i="1"/>
  <c r="XET21" i="1"/>
  <c r="XET17" i="1"/>
  <c r="XET11" i="1"/>
</calcChain>
</file>

<file path=xl/sharedStrings.xml><?xml version="1.0" encoding="utf-8"?>
<sst xmlns="http://schemas.openxmlformats.org/spreadsheetml/2006/main" count="58" uniqueCount="56">
  <si>
    <t>РзПр</t>
  </si>
  <si>
    <t>ОБЩЕГОСУДАРСТВЕННЫЕ ВОПРОСЫ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</si>
  <si>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</si>
  <si>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</si>
  <si>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</si>
  <si>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Судебная система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</si>
  <si>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</si>
  <si>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Резервные фонды</t>
  </si>
  <si>
    <t>Другие общегосударственные вопросы</t>
  </si>
  <si>
    <t>НАЦИОНАЛЬНАЯ ОБОРОНА</t>
  </si>
  <si>
    <t>Мобилизационная и вневойсковая подготовка</t>
  </si>
  <si>
    <t>НАЦИОНАЛЬНАЯ БЕЗОПАСНОСТЬ И ПРАВООХРАНИТЕЛЬНАЯ ДЕЯТЕЛЬНОСТЬ</t>
  </si>
  <si>
    <t>Гражданская оборона</t>
  </si>
  <si>
    <t>Защита населения и территории от чрезвычайных ситуаций природного и техногенного характера, пожарная безопасность</t>
  </si>
  <si>
    <t>НАЦИОНАЛЬНАЯ ЭКОНОМИКА</t>
  </si>
  <si>
    <t>Сельское хозяйство и рыболовство</t>
  </si>
  <si>
    <t>Дорожное хозяйство (дорожные фонды)</t>
  </si>
  <si>
    <t>Другие вопросы в области национальной экономики</t>
  </si>
  <si>
    <t>ЖИЛИЩНО-КОММУНАЛЬНОЕ ХОЗЯЙСТВО</t>
  </si>
  <si>
    <t>Жилищное хозяйство</t>
  </si>
  <si>
    <t>Коммунальное хозяйство</t>
  </si>
  <si>
    <t>Благоустройство</t>
  </si>
  <si>
    <t>ОХРАНА ОКРУЖАЮЩЕЙ СРЕДЫ</t>
  </si>
  <si>
    <t>Другие вопросы в области охраны окружающей среды</t>
  </si>
  <si>
    <t>ОБРАЗОВАНИЕ</t>
  </si>
  <si>
    <t>Дошкольное образование</t>
  </si>
  <si>
    <t>Общее образование</t>
  </si>
  <si>
    <t>Дополнительное образование детей</t>
  </si>
  <si>
    <t>Профессиональная подготовка, переподготовка и повышение квалификации</t>
  </si>
  <si>
    <t>Молодежная политика</t>
  </si>
  <si>
    <t>Другие вопросы в области образования</t>
  </si>
  <si>
    <t>КУЛЬТУРА, КИНЕМАТОГРАФИЯ</t>
  </si>
  <si>
    <t>Культура</t>
  </si>
  <si>
    <t>Другие вопросы в области культуры, кинематографии</t>
  </si>
  <si>
    <t>СОЦИАЛЬНАЯ ПОЛИТИКА</t>
  </si>
  <si>
    <t>Социальное обеспечение населения</t>
  </si>
  <si>
    <t>Охрана семьи и детства</t>
  </si>
  <si>
    <t>Другие вопросы в области социальной политики</t>
  </si>
  <si>
    <t>ФИЗИЧЕСКАЯ КУЛЬТУРА И СПОРТ</t>
  </si>
  <si>
    <t>Массовый спорт</t>
  </si>
  <si>
    <t>% исполнения</t>
  </si>
  <si>
    <t>ИТОГО</t>
  </si>
  <si>
    <t xml:space="preserve">Роспись с  изменениями на 01.04.25 г </t>
  </si>
  <si>
    <t>Кассовое исполнение на 01.04.25</t>
  </si>
  <si>
    <t>Обеспечение проведения выборов и референдумов</t>
  </si>
  <si>
    <t>Физическая культура</t>
  </si>
  <si>
    <t xml:space="preserve">Спорт высших достижений </t>
  </si>
  <si>
    <t>СВЕДЕНИЯ ОБ ИСПОЛНЕНИИ БЮДЖЕТА АНДРОПОВСКОГО МУНИЦИПАЛЬНОГО ОКРУГА СТАВРОПОЛЬСКОГО КРАЯ ЗА 1 квартал 2026 ГОДА ПО РАСХОДАМ В РАЗРЕЗЕ РАЗДЕЛОВ И ПОДРАЗДЕЛОВ КЛАССИФИКАЦИИ РАСХОДОВ В СРАВНЕНИИ С ЗАПЛАНИРОВАННЫМИ ЗНАЧЕНИЯМИ И С ФАКТИЧЕСКИМИ ЗНАЧЕНИЯМИ НА 2026 ГОД И СООТВЕТСТВУЮЩИМ ПЕРИОДОМ ПРОШЛОГО ГОДА</t>
  </si>
  <si>
    <t xml:space="preserve">2026 год </t>
  </si>
  <si>
    <t>2025 год</t>
  </si>
  <si>
    <t xml:space="preserve">Роспись с  изменениями на 01.04.26 г </t>
  </si>
  <si>
    <t>Кассовое исполнение на 01.04.26</t>
  </si>
  <si>
    <t>% к 2025</t>
  </si>
  <si>
    <t>ОТКЛОНЕНИЕ</t>
  </si>
  <si>
    <t>плана 2026 от 2025</t>
  </si>
  <si>
    <t>кассового исполнения 2026 от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</si>
</sst>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;[Red]\-#,##0.00;0.00"/>
    <numFmt numFmtId="165" formatCode="#,##0.00;[Red]\-#,##0.00;&quot; &quot;"/>
    <numFmt numFmtId="166" formatCode="0000"/>
  </numFmts>
  <fonts count="13" x14ac:knownFonts="1">
    <font>
      <sz val="8"/>
      <name val="Arial Cyr"/>
      <charset val="204"/>
    </font>
    <font>
      <sz val="10"/>
      <name val="Arial"/>
      <charset val="204"/>
    </font>
    <font>
      <sz val="8"/>
      <name val="Arial"/>
      <charset val="204"/>
    </font>
    <font>
      <b/>
      <sz val="8"/>
      <name val="Arial"/>
      <charset val="204"/>
    </font>
    <font>
      <b/>
      <sz val="9"/>
      <name val="Arial"/>
      <charset val="204"/>
    </font>
    <font>
      <sz val="12"/>
      <name val="Arial"/>
      <charset val="204"/>
    </font>
    <font>
      <b/>
      <sz val="8"/>
      <name val="Arial"/>
      <family val="2"/>
      <charset val="204"/>
    </font>
    <font>
      <sz val="8"/>
      <name val="Arial"/>
      <family val="2"/>
      <charset val="204"/>
    </font>
    <font>
      <b/>
      <sz val="9"/>
      <name val="Arial"/>
      <family val="2"/>
      <charset val="204"/>
    </font>
    <font>
      <sz val="10"/>
      <name val="Arial"/>
      <family val="2"/>
      <charset val="204"/>
    </font>
    <font>
      <sz val="12"/>
      <name val="Arial"/>
      <family val="2"/>
      <charset val="204"/>
    </font>
    <font>
      <b/>
      <sz val="10"/>
      <name val="Arial"/>
      <family val="2"/>
      <charset val="204"/>
    </font>
    <font>
      <sz val="12"/>
      <name val="Arial Cyr"/>
      <charset val="204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9" fillId="0" borderId="0"/>
  </cellStyleXfs>
  <cellXfs count="63">
    <xf numFmtId="0" fontId="0" fillId="0" borderId="0" xfId="0"/>
    <xf numFmtId="0" fontId="1" fillId="0" borderId="0" xfId="0" applyNumberFormat="1" applyFont="1" applyFill="1" applyAlignment="1" applyProtection="1">
      <protection hidden="1"/>
    </xf>
    <xf numFmtId="0" fontId="2" fillId="0" borderId="0" xfId="0" applyNumberFormat="1" applyFont="1" applyFill="1" applyAlignment="1" applyProtection="1">
      <protection hidden="1"/>
    </xf>
    <xf numFmtId="166" fontId="3" fillId="0" borderId="4" xfId="0" applyNumberFormat="1" applyFont="1" applyFill="1" applyBorder="1" applyAlignment="1" applyProtection="1">
      <alignment wrapText="1"/>
      <protection hidden="1"/>
    </xf>
    <xf numFmtId="0" fontId="5" fillId="0" borderId="0" xfId="0" applyNumberFormat="1" applyFont="1" applyFill="1" applyAlignment="1" applyProtection="1">
      <alignment horizontal="centerContinuous"/>
      <protection hidden="1"/>
    </xf>
    <xf numFmtId="166" fontId="3" fillId="0" borderId="4" xfId="1" applyNumberFormat="1" applyFont="1" applyFill="1" applyBorder="1" applyAlignment="1" applyProtection="1">
      <alignment wrapText="1"/>
      <protection hidden="1"/>
    </xf>
    <xf numFmtId="0" fontId="4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/>
    <xf numFmtId="0" fontId="6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164" fontId="2" fillId="0" borderId="5" xfId="0" applyNumberFormat="1" applyFont="1" applyFill="1" applyBorder="1" applyAlignment="1" applyProtection="1">
      <protection hidden="1"/>
    </xf>
    <xf numFmtId="166" fontId="3" fillId="0" borderId="8" xfId="1" applyNumberFormat="1" applyFont="1" applyFill="1" applyBorder="1" applyAlignment="1" applyProtection="1">
      <alignment wrapText="1"/>
      <protection hidden="1"/>
    </xf>
    <xf numFmtId="166" fontId="3" fillId="0" borderId="8" xfId="0" applyNumberFormat="1" applyFont="1" applyFill="1" applyBorder="1" applyAlignment="1" applyProtection="1">
      <alignment wrapText="1"/>
      <protection hidden="1"/>
    </xf>
    <xf numFmtId="0" fontId="3" fillId="0" borderId="9" xfId="0" applyNumberFormat="1" applyFont="1" applyFill="1" applyBorder="1" applyAlignment="1" applyProtection="1">
      <alignment horizontal="center" vertical="center" wrapText="1"/>
      <protection hidden="1"/>
    </xf>
    <xf numFmtId="0" fontId="7" fillId="0" borderId="10" xfId="0" applyFont="1" applyFill="1" applyBorder="1" applyAlignment="1" applyProtection="1">
      <alignment horizontal="center"/>
      <protection hidden="1"/>
    </xf>
    <xf numFmtId="0" fontId="7" fillId="0" borderId="7" xfId="0" applyNumberFormat="1" applyFont="1" applyFill="1" applyBorder="1" applyAlignment="1" applyProtection="1">
      <alignment horizontal="center" vertical="center"/>
      <protection hidden="1"/>
    </xf>
    <xf numFmtId="0" fontId="7" fillId="0" borderId="2" xfId="0" applyNumberFormat="1" applyFont="1" applyFill="1" applyBorder="1" applyAlignment="1" applyProtection="1">
      <alignment horizontal="center" vertical="center"/>
      <protection hidden="1"/>
    </xf>
    <xf numFmtId="0" fontId="9" fillId="0" borderId="2" xfId="0" applyFont="1" applyBorder="1" applyAlignment="1" applyProtection="1">
      <alignment horizontal="center"/>
      <protection hidden="1"/>
    </xf>
    <xf numFmtId="0" fontId="0" fillId="0" borderId="2" xfId="0" applyFont="1" applyBorder="1" applyAlignment="1">
      <alignment horizontal="center"/>
    </xf>
    <xf numFmtId="0" fontId="9" fillId="0" borderId="11" xfId="0" applyFont="1" applyBorder="1" applyAlignment="1" applyProtection="1">
      <alignment horizontal="center"/>
      <protection hidden="1"/>
    </xf>
    <xf numFmtId="166" fontId="0" fillId="0" borderId="0" xfId="0" applyNumberFormat="1"/>
    <xf numFmtId="164" fontId="2" fillId="0" borderId="13" xfId="1" applyNumberFormat="1" applyFont="1" applyFill="1" applyBorder="1" applyAlignment="1" applyProtection="1">
      <protection hidden="1"/>
    </xf>
    <xf numFmtId="166" fontId="7" fillId="0" borderId="4" xfId="1" applyNumberFormat="1" applyFont="1" applyFill="1" applyBorder="1" applyAlignment="1" applyProtection="1">
      <alignment wrapText="1"/>
      <protection hidden="1"/>
    </xf>
    <xf numFmtId="166" fontId="7" fillId="0" borderId="4" xfId="0" applyNumberFormat="1" applyFont="1" applyFill="1" applyBorder="1" applyAlignment="1" applyProtection="1">
      <alignment wrapText="1"/>
      <protection hidden="1"/>
    </xf>
    <xf numFmtId="166" fontId="7" fillId="0" borderId="12" xfId="1" applyNumberFormat="1" applyFont="1" applyFill="1" applyBorder="1" applyAlignment="1" applyProtection="1">
      <alignment wrapText="1"/>
      <protection hidden="1"/>
    </xf>
    <xf numFmtId="0" fontId="3" fillId="0" borderId="8" xfId="0" applyNumberFormat="1" applyFont="1" applyFill="1" applyBorder="1" applyAlignment="1" applyProtection="1">
      <protection hidden="1"/>
    </xf>
    <xf numFmtId="0" fontId="3" fillId="0" borderId="5" xfId="0" applyNumberFormat="1" applyFont="1" applyFill="1" applyBorder="1" applyAlignment="1" applyProtection="1">
      <alignment horizontal="center" vertical="center"/>
      <protection hidden="1"/>
    </xf>
    <xf numFmtId="0" fontId="5" fillId="0" borderId="14" xfId="0" applyNumberFormat="1" applyFont="1" applyFill="1" applyBorder="1" applyAlignment="1" applyProtection="1">
      <alignment horizontal="centerContinuous"/>
      <protection hidden="1"/>
    </xf>
    <xf numFmtId="0" fontId="5" fillId="0" borderId="16" xfId="0" applyNumberFormat="1" applyFont="1" applyFill="1" applyBorder="1" applyAlignment="1" applyProtection="1">
      <alignment horizontal="centerContinuous"/>
      <protection hidden="1"/>
    </xf>
    <xf numFmtId="164" fontId="2" fillId="0" borderId="6" xfId="0" applyNumberFormat="1" applyFont="1" applyFill="1" applyBorder="1" applyAlignment="1" applyProtection="1">
      <protection hidden="1"/>
    </xf>
    <xf numFmtId="0" fontId="0" fillId="0" borderId="0" xfId="0"/>
    <xf numFmtId="164" fontId="6" fillId="0" borderId="16" xfId="0" applyNumberFormat="1" applyFont="1" applyFill="1" applyBorder="1" applyAlignment="1" applyProtection="1">
      <protection hidden="1"/>
    </xf>
    <xf numFmtId="164" fontId="6" fillId="0" borderId="17" xfId="0" applyNumberFormat="1" applyFont="1" applyFill="1" applyBorder="1" applyAlignment="1" applyProtection="1">
      <protection hidden="1"/>
    </xf>
    <xf numFmtId="166" fontId="7" fillId="0" borderId="4" xfId="0" applyNumberFormat="1" applyFont="1" applyFill="1" applyBorder="1" applyAlignment="1" applyProtection="1">
      <alignment wrapText="1"/>
      <protection hidden="1"/>
    </xf>
    <xf numFmtId="166" fontId="7" fillId="0" borderId="12" xfId="0" applyNumberFormat="1" applyFont="1" applyFill="1" applyBorder="1" applyAlignment="1" applyProtection="1">
      <alignment wrapText="1"/>
      <protection hidden="1"/>
    </xf>
    <xf numFmtId="0" fontId="0" fillId="0" borderId="0" xfId="0"/>
    <xf numFmtId="0" fontId="6" fillId="0" borderId="22" xfId="0" applyFont="1" applyFill="1" applyBorder="1" applyAlignment="1" applyProtection="1">
      <protection hidden="1"/>
    </xf>
    <xf numFmtId="164" fontId="3" fillId="0" borderId="3" xfId="1" applyNumberFormat="1" applyFont="1" applyFill="1" applyBorder="1" applyAlignment="1" applyProtection="1">
      <protection hidden="1"/>
    </xf>
    <xf numFmtId="164" fontId="2" fillId="0" borderId="1" xfId="1" applyNumberFormat="1" applyFont="1" applyFill="1" applyBorder="1" applyAlignment="1" applyProtection="1">
      <protection hidden="1"/>
    </xf>
    <xf numFmtId="164" fontId="3" fillId="0" borderId="21" xfId="1" applyNumberFormat="1" applyFont="1" applyFill="1" applyBorder="1" applyAlignment="1" applyProtection="1">
      <protection hidden="1"/>
    </xf>
    <xf numFmtId="0" fontId="6" fillId="0" borderId="22" xfId="0" applyNumberFormat="1" applyFont="1" applyFill="1" applyBorder="1" applyAlignment="1" applyProtection="1">
      <protection hidden="1"/>
    </xf>
    <xf numFmtId="165" fontId="3" fillId="0" borderId="16" xfId="1" applyNumberFormat="1" applyFont="1" applyFill="1" applyBorder="1" applyAlignment="1" applyProtection="1">
      <alignment horizontal="right"/>
      <protection hidden="1"/>
    </xf>
    <xf numFmtId="165" fontId="3" fillId="0" borderId="16" xfId="1" applyNumberFormat="1" applyFont="1" applyFill="1" applyBorder="1" applyAlignment="1" applyProtection="1">
      <protection hidden="1"/>
    </xf>
    <xf numFmtId="164" fontId="2" fillId="0" borderId="16" xfId="0" applyNumberFormat="1" applyFont="1" applyFill="1" applyBorder="1" applyAlignment="1" applyProtection="1">
      <protection hidden="1"/>
    </xf>
    <xf numFmtId="0" fontId="0" fillId="0" borderId="0" xfId="0" applyFill="1"/>
    <xf numFmtId="0" fontId="10" fillId="0" borderId="18" xfId="0" applyNumberFormat="1" applyFont="1" applyFill="1" applyBorder="1" applyAlignment="1" applyProtection="1">
      <alignment horizontal="center"/>
      <protection hidden="1"/>
    </xf>
    <xf numFmtId="0" fontId="5" fillId="0" borderId="15" xfId="0" applyNumberFormat="1" applyFont="1" applyFill="1" applyBorder="1" applyAlignment="1" applyProtection="1">
      <alignment horizontal="center"/>
      <protection hidden="1"/>
    </xf>
    <xf numFmtId="0" fontId="5" fillId="0" borderId="19" xfId="0" applyNumberFormat="1" applyFont="1" applyFill="1" applyBorder="1" applyAlignment="1" applyProtection="1">
      <alignment horizontal="center"/>
      <protection hidden="1"/>
    </xf>
    <xf numFmtId="0" fontId="11" fillId="0" borderId="0" xfId="0" applyFont="1" applyFill="1" applyAlignment="1" applyProtection="1">
      <alignment horizontal="center" wrapText="1"/>
      <protection hidden="1"/>
    </xf>
    <xf numFmtId="164" fontId="2" fillId="0" borderId="1" xfId="0" applyNumberFormat="1" applyFont="1" applyFill="1" applyBorder="1" applyAlignment="1" applyProtection="1">
      <protection hidden="1"/>
    </xf>
    <xf numFmtId="164" fontId="3" fillId="0" borderId="21" xfId="0" applyNumberFormat="1" applyFont="1" applyFill="1" applyBorder="1" applyAlignment="1" applyProtection="1">
      <protection hidden="1"/>
    </xf>
    <xf numFmtId="164" fontId="3" fillId="0" borderId="3" xfId="0" applyNumberFormat="1" applyFont="1" applyFill="1" applyBorder="1" applyAlignment="1" applyProtection="1">
      <protection hidden="1"/>
    </xf>
    <xf numFmtId="164" fontId="2" fillId="0" borderId="1" xfId="0" applyNumberFormat="1" applyFont="1" applyFill="1" applyBorder="1" applyAlignment="1" applyProtection="1">
      <protection hidden="1"/>
    </xf>
    <xf numFmtId="164" fontId="3" fillId="0" borderId="3" xfId="0" applyNumberFormat="1" applyFont="1" applyFill="1" applyBorder="1" applyAlignment="1" applyProtection="1">
      <protection hidden="1"/>
    </xf>
    <xf numFmtId="164" fontId="2" fillId="0" borderId="1" xfId="0" applyNumberFormat="1" applyFont="1" applyFill="1" applyBorder="1" applyAlignment="1" applyProtection="1">
      <protection hidden="1"/>
    </xf>
    <xf numFmtId="164" fontId="3" fillId="0" borderId="3" xfId="0" applyNumberFormat="1" applyFont="1" applyFill="1" applyBorder="1" applyAlignment="1" applyProtection="1">
      <protection hidden="1"/>
    </xf>
    <xf numFmtId="164" fontId="2" fillId="0" borderId="1" xfId="0" applyNumberFormat="1" applyFont="1" applyFill="1" applyBorder="1" applyAlignment="1" applyProtection="1">
      <protection hidden="1"/>
    </xf>
    <xf numFmtId="164" fontId="3" fillId="0" borderId="3" xfId="0" applyNumberFormat="1" applyFont="1" applyFill="1" applyBorder="1" applyAlignment="1" applyProtection="1">
      <protection hidden="1"/>
    </xf>
    <xf numFmtId="164" fontId="2" fillId="0" borderId="1" xfId="0" applyNumberFormat="1" applyFont="1" applyFill="1" applyBorder="1" applyAlignment="1" applyProtection="1">
      <protection hidden="1"/>
    </xf>
    <xf numFmtId="0" fontId="12" fillId="0" borderId="18" xfId="0" applyFont="1" applyFill="1" applyBorder="1" applyAlignment="1" applyProtection="1">
      <alignment horizontal="center"/>
      <protection hidden="1"/>
    </xf>
    <xf numFmtId="0" fontId="12" fillId="0" borderId="15" xfId="0" applyFont="1" applyFill="1" applyBorder="1" applyAlignment="1" applyProtection="1">
      <alignment horizontal="center"/>
      <protection hidden="1"/>
    </xf>
    <xf numFmtId="0" fontId="12" fillId="0" borderId="20" xfId="0" applyFont="1" applyFill="1" applyBorder="1" applyAlignment="1" applyProtection="1">
      <alignment horizontal="center"/>
      <protection hidden="1"/>
    </xf>
  </cellXfs>
  <cellStyles count="4">
    <cellStyle name="Обычный" xfId="0" builtinId="0"/>
    <cellStyle name="Обычный 2" xfId="1"/>
    <cellStyle name="Обычный 2 2" xfId="3"/>
    <cellStyle name="Обычный 3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7F0000"/>
      <rgbColor rgb="00007F00"/>
      <rgbColor rgb="0000007F"/>
      <rgbColor rgb="007F7F00"/>
      <rgbColor rgb="007F007F"/>
      <rgbColor rgb="00007F7F"/>
      <rgbColor rgb="00C0C0C0"/>
      <rgbColor rgb="007F7F7F"/>
      <rgbColor rgb="009999FF"/>
      <rgbColor rgb="00993366"/>
      <rgbColor rgb="00FFFFCC"/>
      <rgbColor rgb="00CCFFFF"/>
      <rgbColor rgb="00660066"/>
      <rgbColor rgb="00FF7F7F"/>
      <rgbColor rgb="000066CC"/>
      <rgbColor rgb="00CCCCFF"/>
      <rgbColor rgb="0000007F"/>
      <rgbColor rgb="00FF00FF"/>
      <rgbColor rgb="00FFFF00"/>
      <rgbColor rgb="0000FFFF"/>
      <rgbColor rgb="007F007F"/>
      <rgbColor rgb="007F0000"/>
      <rgbColor rgb="00007F7F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XET53"/>
  <sheetViews>
    <sheetView showGridLines="0" tabSelected="1" workbookViewId="0">
      <selection activeCell="N8" sqref="N8"/>
    </sheetView>
  </sheetViews>
  <sheetFormatPr defaultColWidth="9.1640625" defaultRowHeight="11.25" x14ac:dyDescent="0.2"/>
  <cols>
    <col min="1" max="1" width="45.5" customWidth="1"/>
    <col min="2" max="2" width="7.1640625" customWidth="1"/>
    <col min="3" max="3" width="17" customWidth="1"/>
    <col min="4" max="4" width="17.5" customWidth="1"/>
    <col min="5" max="5" width="9.1640625" customWidth="1"/>
    <col min="6" max="6" width="16.5" customWidth="1"/>
    <col min="7" max="7" width="16.1640625" customWidth="1"/>
    <col min="8" max="8" width="9.1640625" customWidth="1"/>
    <col min="9" max="9" width="15.5" customWidth="1"/>
    <col min="10" max="10" width="10.83203125" customWidth="1"/>
    <col min="11" max="11" width="17.5" customWidth="1"/>
    <col min="12" max="12" width="12.33203125" customWidth="1"/>
    <col min="13" max="226" width="9.1640625" customWidth="1"/>
  </cols>
  <sheetData>
    <row r="1" spans="1:12 16374:16374" ht="47.25" customHeight="1" x14ac:dyDescent="0.2">
      <c r="A1" s="49" t="s">
        <v>47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12 16374:16374" s="8" customFormat="1" ht="10.9" customHeight="1" thickBot="1" x14ac:dyDescent="0.25">
      <c r="A2" s="4"/>
      <c r="B2" s="4"/>
      <c r="C2" s="45"/>
      <c r="D2" s="45"/>
      <c r="E2" s="45"/>
      <c r="F2" s="45"/>
      <c r="G2" s="45"/>
      <c r="H2" s="45"/>
      <c r="I2" s="45"/>
      <c r="J2" s="45"/>
      <c r="K2" s="45"/>
      <c r="L2" s="45"/>
    </row>
    <row r="3" spans="1:12 16374:16374" ht="26.1" customHeight="1" thickBot="1" x14ac:dyDescent="0.25">
      <c r="A3" s="28"/>
      <c r="B3" s="29"/>
      <c r="C3" s="46" t="s">
        <v>48</v>
      </c>
      <c r="D3" s="47"/>
      <c r="E3" s="48"/>
      <c r="F3" s="46" t="s">
        <v>49</v>
      </c>
      <c r="G3" s="47"/>
      <c r="H3" s="48"/>
      <c r="I3" s="60" t="s">
        <v>53</v>
      </c>
      <c r="J3" s="61"/>
      <c r="K3" s="61"/>
      <c r="L3" s="62"/>
    </row>
    <row r="4" spans="1:12 16374:16374" ht="49.7" customHeight="1" x14ac:dyDescent="0.2">
      <c r="A4" s="26"/>
      <c r="B4" s="27" t="s">
        <v>0</v>
      </c>
      <c r="C4" s="9" t="s">
        <v>50</v>
      </c>
      <c r="D4" s="10" t="s">
        <v>51</v>
      </c>
      <c r="E4" s="6" t="s">
        <v>40</v>
      </c>
      <c r="F4" s="9" t="s">
        <v>42</v>
      </c>
      <c r="G4" s="10" t="s">
        <v>43</v>
      </c>
      <c r="H4" s="6" t="s">
        <v>40</v>
      </c>
      <c r="I4" s="9" t="s">
        <v>54</v>
      </c>
      <c r="J4" s="7" t="s">
        <v>52</v>
      </c>
      <c r="K4" s="9" t="s">
        <v>55</v>
      </c>
      <c r="L4" s="14" t="s">
        <v>52</v>
      </c>
    </row>
    <row r="5" spans="1:12 16374:16374" ht="10.9" customHeight="1" thickBot="1" x14ac:dyDescent="0.25">
      <c r="A5" s="15">
        <v>1</v>
      </c>
      <c r="B5" s="16">
        <v>2</v>
      </c>
      <c r="C5" s="17">
        <v>6</v>
      </c>
      <c r="D5" s="17">
        <v>7</v>
      </c>
      <c r="E5" s="17">
        <v>8</v>
      </c>
      <c r="F5" s="17">
        <v>6</v>
      </c>
      <c r="G5" s="17">
        <v>7</v>
      </c>
      <c r="H5" s="17">
        <v>8</v>
      </c>
      <c r="I5" s="18">
        <v>9</v>
      </c>
      <c r="J5" s="18">
        <v>10</v>
      </c>
      <c r="K5" s="19">
        <v>11</v>
      </c>
      <c r="L5" s="20">
        <v>12</v>
      </c>
    </row>
    <row r="6" spans="1:12 16374:16374" x14ac:dyDescent="0.2">
      <c r="A6" s="12" t="s">
        <v>1</v>
      </c>
      <c r="B6" s="13">
        <v>100</v>
      </c>
      <c r="C6" s="51">
        <v>228333135.91</v>
      </c>
      <c r="D6" s="51">
        <v>45482351.469999999</v>
      </c>
      <c r="E6" s="11">
        <f>D6*100/C6</f>
        <v>19.919295238833563</v>
      </c>
      <c r="F6" s="40">
        <v>197880255.06</v>
      </c>
      <c r="G6" s="40">
        <v>41351730.829999998</v>
      </c>
      <c r="H6" s="11">
        <f>G6*100/F6</f>
        <v>20.897350681836137</v>
      </c>
      <c r="I6" s="11">
        <f>C6-F6</f>
        <v>30452880.849999994</v>
      </c>
      <c r="J6" s="11">
        <f>C6*100/F6</f>
        <v>115.3895500290144</v>
      </c>
      <c r="K6" s="11">
        <f>D6-G6</f>
        <v>4130620.6400000006</v>
      </c>
      <c r="L6" s="11">
        <f>D6*100/G6</f>
        <v>109.98899092514721</v>
      </c>
      <c r="XET6" s="21">
        <f t="shared" ref="XET6:XET48" si="0">SUM(B6:XES6)</f>
        <v>547631340.95518672</v>
      </c>
    </row>
    <row r="7" spans="1:12 16374:16374" ht="33.75" x14ac:dyDescent="0.2">
      <c r="A7" s="23" t="s">
        <v>2</v>
      </c>
      <c r="B7" s="24">
        <v>102</v>
      </c>
      <c r="C7" s="50">
        <v>2228571.58</v>
      </c>
      <c r="D7" s="50">
        <v>468679.17</v>
      </c>
      <c r="E7" s="11">
        <f t="shared" ref="E7:E48" si="1">D7*100/C7</f>
        <v>21.030474147929318</v>
      </c>
      <c r="F7" s="39">
        <v>2071137.05</v>
      </c>
      <c r="G7" s="39">
        <v>415115.94</v>
      </c>
      <c r="H7" s="11">
        <f t="shared" ref="H7:H21" si="2">G7*100/F7</f>
        <v>20.042900589316385</v>
      </c>
      <c r="I7" s="11">
        <f>C7-F7</f>
        <v>157434.53000000003</v>
      </c>
      <c r="J7" s="11">
        <f t="shared" ref="J7:J48" si="3">C7*100/F7</f>
        <v>107.60135742827835</v>
      </c>
      <c r="K7" s="11">
        <f t="shared" ref="K7:K48" si="4">D7-G7</f>
        <v>53563.229999999981</v>
      </c>
      <c r="L7" s="11">
        <f t="shared" ref="L7:L48" si="5">D7*100/G7</f>
        <v>112.90319759824207</v>
      </c>
      <c r="XET7" s="21">
        <f t="shared" si="0"/>
        <v>5394865.0779297641</v>
      </c>
    </row>
    <row r="8" spans="1:12 16374:16374" ht="45" x14ac:dyDescent="0.2">
      <c r="A8" s="23" t="s">
        <v>3</v>
      </c>
      <c r="B8" s="24">
        <v>103</v>
      </c>
      <c r="C8" s="50">
        <v>3522487.11</v>
      </c>
      <c r="D8" s="50">
        <v>711435.84</v>
      </c>
      <c r="E8" s="11">
        <f t="shared" si="1"/>
        <v>20.196974972039005</v>
      </c>
      <c r="F8" s="39">
        <v>2498183.88</v>
      </c>
      <c r="G8" s="39">
        <v>486973.51</v>
      </c>
      <c r="H8" s="11">
        <f t="shared" si="2"/>
        <v>19.493101124325566</v>
      </c>
      <c r="I8" s="11">
        <f t="shared" ref="I8:I47" si="6">C8-F8</f>
        <v>1024303.23</v>
      </c>
      <c r="J8" s="11">
        <f t="shared" si="3"/>
        <v>141.00191495911824</v>
      </c>
      <c r="K8" s="11">
        <f t="shared" si="4"/>
        <v>224462.32999999996</v>
      </c>
      <c r="L8" s="11">
        <f t="shared" si="5"/>
        <v>146.09333472779659</v>
      </c>
      <c r="XET8" s="21">
        <f t="shared" si="0"/>
        <v>8468275.6853257827</v>
      </c>
    </row>
    <row r="9" spans="1:12 16374:16374" ht="45" x14ac:dyDescent="0.2">
      <c r="A9" s="23" t="s">
        <v>4</v>
      </c>
      <c r="B9" s="24">
        <v>104</v>
      </c>
      <c r="C9" s="50">
        <v>112112295.73999999</v>
      </c>
      <c r="D9" s="50">
        <v>22196108.539999999</v>
      </c>
      <c r="E9" s="11">
        <f t="shared" si="1"/>
        <v>19.798103672299309</v>
      </c>
      <c r="F9" s="39">
        <v>95364463.640000001</v>
      </c>
      <c r="G9" s="39">
        <v>20072999.789999999</v>
      </c>
      <c r="H9" s="11">
        <f t="shared" si="2"/>
        <v>21.048720900665259</v>
      </c>
      <c r="I9" s="11">
        <f t="shared" si="6"/>
        <v>16747832.099999994</v>
      </c>
      <c r="J9" s="11">
        <f t="shared" si="3"/>
        <v>117.56192134967897</v>
      </c>
      <c r="K9" s="11">
        <f t="shared" si="4"/>
        <v>2123108.75</v>
      </c>
      <c r="L9" s="11">
        <f t="shared" si="5"/>
        <v>110.57693803722199</v>
      </c>
      <c r="XET9" s="21">
        <f t="shared" si="0"/>
        <v>268617181.54568392</v>
      </c>
    </row>
    <row r="10" spans="1:12 16374:16374" x14ac:dyDescent="0.2">
      <c r="A10" s="23" t="s">
        <v>5</v>
      </c>
      <c r="B10" s="24">
        <v>105</v>
      </c>
      <c r="C10" s="50">
        <v>79563</v>
      </c>
      <c r="D10" s="50">
        <v>0</v>
      </c>
      <c r="E10" s="11">
        <f t="shared" si="1"/>
        <v>0</v>
      </c>
      <c r="F10" s="39">
        <v>6439.4</v>
      </c>
      <c r="G10" s="39">
        <v>0</v>
      </c>
      <c r="H10" s="11">
        <f t="shared" si="2"/>
        <v>0</v>
      </c>
      <c r="I10" s="11">
        <f t="shared" si="6"/>
        <v>73123.600000000006</v>
      </c>
      <c r="J10" s="11">
        <f t="shared" si="3"/>
        <v>1235.565425350188</v>
      </c>
      <c r="K10" s="11">
        <f t="shared" si="4"/>
        <v>0</v>
      </c>
      <c r="L10" s="11"/>
      <c r="XET10" s="21">
        <f t="shared" si="0"/>
        <v>160466.56542535019</v>
      </c>
    </row>
    <row r="11" spans="1:12 16374:16374" ht="33.75" x14ac:dyDescent="0.2">
      <c r="A11" s="23" t="s">
        <v>6</v>
      </c>
      <c r="B11" s="24">
        <v>106</v>
      </c>
      <c r="C11" s="50">
        <v>20528321.579999998</v>
      </c>
      <c r="D11" s="50">
        <v>3335518.76</v>
      </c>
      <c r="E11" s="11">
        <f t="shared" si="1"/>
        <v>16.248375430993224</v>
      </c>
      <c r="F11" s="39">
        <v>17790786.18</v>
      </c>
      <c r="G11" s="39">
        <v>3267690.13</v>
      </c>
      <c r="H11" s="11">
        <f t="shared" si="2"/>
        <v>18.367317199694433</v>
      </c>
      <c r="I11" s="11">
        <f t="shared" si="6"/>
        <v>2737535.3999999985</v>
      </c>
      <c r="J11" s="11">
        <f t="shared" si="3"/>
        <v>115.38737733286612</v>
      </c>
      <c r="K11" s="11">
        <f t="shared" si="4"/>
        <v>67828.629999999888</v>
      </c>
      <c r="L11" s="11">
        <f t="shared" si="5"/>
        <v>102.0757362938817</v>
      </c>
      <c r="XET11" s="21">
        <f t="shared" si="0"/>
        <v>47728038.758806251</v>
      </c>
    </row>
    <row r="12" spans="1:12 16374:16374" s="31" customFormat="1" ht="22.5" x14ac:dyDescent="0.2">
      <c r="A12" s="23" t="s">
        <v>44</v>
      </c>
      <c r="B12" s="34">
        <v>107</v>
      </c>
      <c r="C12" s="39">
        <v>0</v>
      </c>
      <c r="D12" s="39">
        <v>0</v>
      </c>
      <c r="E12" s="11"/>
      <c r="F12" s="39">
        <v>2655570</v>
      </c>
      <c r="G12" s="39">
        <v>0</v>
      </c>
      <c r="H12" s="11">
        <f t="shared" si="2"/>
        <v>0</v>
      </c>
      <c r="I12" s="11">
        <f t="shared" si="6"/>
        <v>-2655570</v>
      </c>
      <c r="J12" s="11"/>
      <c r="K12" s="11">
        <f t="shared" si="4"/>
        <v>0</v>
      </c>
      <c r="L12" s="11"/>
      <c r="XET12" s="21"/>
    </row>
    <row r="13" spans="1:12 16374:16374" x14ac:dyDescent="0.2">
      <c r="A13" s="23" t="s">
        <v>7</v>
      </c>
      <c r="B13" s="24">
        <v>111</v>
      </c>
      <c r="C13" s="53">
        <v>1000000</v>
      </c>
      <c r="D13" s="53">
        <v>0</v>
      </c>
      <c r="E13" s="11">
        <f t="shared" si="1"/>
        <v>0</v>
      </c>
      <c r="F13" s="39">
        <v>114290</v>
      </c>
      <c r="G13" s="39">
        <v>0</v>
      </c>
      <c r="H13" s="11">
        <f t="shared" si="2"/>
        <v>0</v>
      </c>
      <c r="I13" s="11">
        <f t="shared" si="6"/>
        <v>885710</v>
      </c>
      <c r="J13" s="11">
        <f t="shared" si="3"/>
        <v>874.96718873042266</v>
      </c>
      <c r="K13" s="11">
        <f t="shared" si="4"/>
        <v>0</v>
      </c>
      <c r="L13" s="11"/>
      <c r="XET13" s="21">
        <f t="shared" si="0"/>
        <v>2000985.9671887304</v>
      </c>
    </row>
    <row r="14" spans="1:12 16374:16374" x14ac:dyDescent="0.2">
      <c r="A14" s="23" t="s">
        <v>8</v>
      </c>
      <c r="B14" s="24">
        <v>113</v>
      </c>
      <c r="C14" s="53">
        <v>88861896.900000006</v>
      </c>
      <c r="D14" s="53">
        <v>18770609.16</v>
      </c>
      <c r="E14" s="11">
        <f t="shared" si="1"/>
        <v>21.123349618704797</v>
      </c>
      <c r="F14" s="39">
        <v>77379384.909999996</v>
      </c>
      <c r="G14" s="39">
        <v>17108951.460000001</v>
      </c>
      <c r="H14" s="11">
        <f t="shared" si="2"/>
        <v>22.110477461018114</v>
      </c>
      <c r="I14" s="11">
        <f t="shared" si="6"/>
        <v>11482511.99000001</v>
      </c>
      <c r="J14" s="11">
        <f t="shared" si="3"/>
        <v>114.83923916344814</v>
      </c>
      <c r="K14" s="11">
        <f t="shared" si="4"/>
        <v>1661657.6999999993</v>
      </c>
      <c r="L14" s="11">
        <f t="shared" si="5"/>
        <v>109.7122123695592</v>
      </c>
      <c r="XET14" s="21">
        <f t="shared" si="0"/>
        <v>215265392.90527862</v>
      </c>
    </row>
    <row r="15" spans="1:12 16374:16374" x14ac:dyDescent="0.2">
      <c r="A15" s="5" t="s">
        <v>9</v>
      </c>
      <c r="B15" s="3">
        <v>200</v>
      </c>
      <c r="C15" s="52">
        <v>1738712.45</v>
      </c>
      <c r="D15" s="52">
        <v>258675.85</v>
      </c>
      <c r="E15" s="11">
        <f t="shared" si="1"/>
        <v>14.877437036814225</v>
      </c>
      <c r="F15" s="38">
        <v>1673290.91</v>
      </c>
      <c r="G15" s="38">
        <v>340600.99</v>
      </c>
      <c r="H15" s="11">
        <f t="shared" si="2"/>
        <v>20.355156892593172</v>
      </c>
      <c r="I15" s="11">
        <f t="shared" si="6"/>
        <v>65421.540000000037</v>
      </c>
      <c r="J15" s="11">
        <f>C15*100/F15</f>
        <v>103.90975290722162</v>
      </c>
      <c r="K15" s="11">
        <f>D15-G15</f>
        <v>-81925.139999999985</v>
      </c>
      <c r="L15" s="11">
        <f t="shared" si="5"/>
        <v>75.946887294719843</v>
      </c>
      <c r="XET15" s="21">
        <f t="shared" si="0"/>
        <v>3995191.689234131</v>
      </c>
    </row>
    <row r="16" spans="1:12 16374:16374" x14ac:dyDescent="0.2">
      <c r="A16" s="23" t="s">
        <v>10</v>
      </c>
      <c r="B16" s="24">
        <v>203</v>
      </c>
      <c r="C16" s="53">
        <v>1738712.45</v>
      </c>
      <c r="D16" s="53">
        <v>258675.85</v>
      </c>
      <c r="E16" s="11">
        <f t="shared" si="1"/>
        <v>14.877437036814225</v>
      </c>
      <c r="F16" s="39">
        <v>1673290.91</v>
      </c>
      <c r="G16" s="39">
        <v>340600.99</v>
      </c>
      <c r="H16" s="11">
        <f t="shared" si="2"/>
        <v>20.355156892593172</v>
      </c>
      <c r="I16" s="11">
        <f t="shared" si="6"/>
        <v>65421.540000000037</v>
      </c>
      <c r="J16" s="11">
        <f t="shared" si="3"/>
        <v>103.90975290722162</v>
      </c>
      <c r="K16" s="11">
        <f t="shared" si="4"/>
        <v>-81925.139999999985</v>
      </c>
      <c r="L16" s="11">
        <f t="shared" si="5"/>
        <v>75.946887294719843</v>
      </c>
      <c r="XET16" s="21">
        <f t="shared" si="0"/>
        <v>3995194.689234131</v>
      </c>
    </row>
    <row r="17" spans="1:12 16374:16374" ht="22.5" x14ac:dyDescent="0.2">
      <c r="A17" s="5" t="s">
        <v>11</v>
      </c>
      <c r="B17" s="3">
        <v>300</v>
      </c>
      <c r="C17" s="52">
        <v>14975359.99</v>
      </c>
      <c r="D17" s="52">
        <v>3609848.7</v>
      </c>
      <c r="E17" s="11">
        <f t="shared" si="1"/>
        <v>24.105254914810232</v>
      </c>
      <c r="F17" s="38">
        <v>12604030.51</v>
      </c>
      <c r="G17" s="38">
        <v>2851500</v>
      </c>
      <c r="H17" s="11">
        <f t="shared" si="2"/>
        <v>22.623715467346962</v>
      </c>
      <c r="I17" s="11">
        <f t="shared" si="6"/>
        <v>2371329.4800000004</v>
      </c>
      <c r="J17" s="11">
        <f t="shared" si="3"/>
        <v>118.81405696470343</v>
      </c>
      <c r="K17" s="11">
        <f t="shared" si="4"/>
        <v>758348.70000000019</v>
      </c>
      <c r="L17" s="11">
        <f t="shared" si="5"/>
        <v>126.59472908995265</v>
      </c>
      <c r="XET17" s="21">
        <f t="shared" si="0"/>
        <v>37171009.51775644</v>
      </c>
    </row>
    <row r="18" spans="1:12 16374:16374" x14ac:dyDescent="0.2">
      <c r="A18" s="23" t="s">
        <v>12</v>
      </c>
      <c r="B18" s="24">
        <v>309</v>
      </c>
      <c r="C18" s="53">
        <v>340000</v>
      </c>
      <c r="D18" s="53">
        <v>0</v>
      </c>
      <c r="E18" s="11">
        <f t="shared" si="1"/>
        <v>0</v>
      </c>
      <c r="F18" s="39">
        <v>340000</v>
      </c>
      <c r="G18" s="39">
        <v>0</v>
      </c>
      <c r="H18" s="11">
        <f t="shared" si="2"/>
        <v>0</v>
      </c>
      <c r="I18" s="11">
        <f t="shared" si="6"/>
        <v>0</v>
      </c>
      <c r="J18" s="11">
        <f t="shared" si="3"/>
        <v>100</v>
      </c>
      <c r="K18" s="11">
        <f t="shared" si="4"/>
        <v>0</v>
      </c>
      <c r="L18" s="11"/>
      <c r="XET18" s="21">
        <f t="shared" si="0"/>
        <v>680409</v>
      </c>
    </row>
    <row r="19" spans="1:12 16374:16374" ht="33.75" x14ac:dyDescent="0.2">
      <c r="A19" s="23" t="s">
        <v>13</v>
      </c>
      <c r="B19" s="24">
        <v>310</v>
      </c>
      <c r="C19" s="53">
        <v>14635359.99</v>
      </c>
      <c r="D19" s="53">
        <v>3609848.7</v>
      </c>
      <c r="E19" s="11">
        <f t="shared" si="1"/>
        <v>24.665253895131553</v>
      </c>
      <c r="F19" s="39">
        <v>12264030.51</v>
      </c>
      <c r="G19" s="39">
        <v>2851500</v>
      </c>
      <c r="H19" s="11">
        <f t="shared" si="2"/>
        <v>23.250920630659781</v>
      </c>
      <c r="I19" s="11">
        <f t="shared" si="6"/>
        <v>2371329.4800000004</v>
      </c>
      <c r="J19" s="11">
        <f t="shared" si="3"/>
        <v>119.33564563514773</v>
      </c>
      <c r="K19" s="11">
        <f t="shared" si="4"/>
        <v>758348.70000000019</v>
      </c>
      <c r="L19" s="11">
        <f t="shared" si="5"/>
        <v>126.59472908995265</v>
      </c>
      <c r="XET19" s="21">
        <f t="shared" si="0"/>
        <v>36491021.226549253</v>
      </c>
    </row>
    <row r="20" spans="1:12 16374:16374" x14ac:dyDescent="0.2">
      <c r="A20" s="5" t="s">
        <v>14</v>
      </c>
      <c r="B20" s="3">
        <v>400</v>
      </c>
      <c r="C20" s="52">
        <v>44673978.090000004</v>
      </c>
      <c r="D20" s="52">
        <v>4966534.63</v>
      </c>
      <c r="E20" s="11">
        <f t="shared" si="1"/>
        <v>11.117287607551852</v>
      </c>
      <c r="F20" s="38">
        <v>117413975.90000001</v>
      </c>
      <c r="G20" s="38">
        <v>4347805.78</v>
      </c>
      <c r="H20" s="11">
        <f t="shared" si="2"/>
        <v>3.7029712576149971</v>
      </c>
      <c r="I20" s="11">
        <f t="shared" si="6"/>
        <v>-72739997.810000002</v>
      </c>
      <c r="J20" s="11">
        <f t="shared" si="3"/>
        <v>38.048262779252326</v>
      </c>
      <c r="K20" s="11">
        <f t="shared" si="4"/>
        <v>618728.84999999963</v>
      </c>
      <c r="L20" s="11">
        <f t="shared" si="5"/>
        <v>114.23083001651467</v>
      </c>
      <c r="XET20" s="21">
        <f t="shared" si="0"/>
        <v>99281592.539351642</v>
      </c>
    </row>
    <row r="21" spans="1:12 16374:16374" x14ac:dyDescent="0.2">
      <c r="A21" s="23" t="s">
        <v>15</v>
      </c>
      <c r="B21" s="24">
        <v>405</v>
      </c>
      <c r="C21" s="53">
        <v>8186751.5199999996</v>
      </c>
      <c r="D21" s="53">
        <v>1579260.21</v>
      </c>
      <c r="E21" s="11">
        <f t="shared" si="1"/>
        <v>19.290437802367794</v>
      </c>
      <c r="F21" s="39">
        <v>7399450.5700000003</v>
      </c>
      <c r="G21" s="39">
        <v>1484405.73</v>
      </c>
      <c r="H21" s="11">
        <f t="shared" si="2"/>
        <v>20.061026368880789</v>
      </c>
      <c r="I21" s="11">
        <f t="shared" si="6"/>
        <v>787300.94999999925</v>
      </c>
      <c r="J21" s="11">
        <f t="shared" si="3"/>
        <v>110.6399920176776</v>
      </c>
      <c r="K21" s="11">
        <f t="shared" si="4"/>
        <v>94854.479999999981</v>
      </c>
      <c r="L21" s="11">
        <f t="shared" si="5"/>
        <v>106.39006425824023</v>
      </c>
      <c r="XET21" s="21">
        <f t="shared" si="0"/>
        <v>19532684.841520447</v>
      </c>
    </row>
    <row r="22" spans="1:12 16374:16374" x14ac:dyDescent="0.2">
      <c r="A22" s="23" t="s">
        <v>16</v>
      </c>
      <c r="B22" s="24">
        <v>409</v>
      </c>
      <c r="C22" s="53">
        <v>36007676.57</v>
      </c>
      <c r="D22" s="53">
        <v>3367274.42</v>
      </c>
      <c r="E22" s="11">
        <f t="shared" si="1"/>
        <v>9.3515459500807214</v>
      </c>
      <c r="F22" s="39">
        <v>108986641.98999999</v>
      </c>
      <c r="G22" s="39">
        <v>2843400.05</v>
      </c>
      <c r="H22" s="11">
        <f t="shared" ref="H22:H48" si="7">G22*100/F22</f>
        <v>2.6089436265601198</v>
      </c>
      <c r="I22" s="11">
        <f t="shared" si="6"/>
        <v>-72978965.419999987</v>
      </c>
      <c r="J22" s="11">
        <f t="shared" si="3"/>
        <v>33.038614560951295</v>
      </c>
      <c r="K22" s="11">
        <f t="shared" si="4"/>
        <v>523874.37000000011</v>
      </c>
      <c r="L22" s="11">
        <f t="shared" si="5"/>
        <v>118.42422314088375</v>
      </c>
      <c r="XET22" s="21">
        <f t="shared" si="0"/>
        <v>78750474.403327316</v>
      </c>
    </row>
    <row r="23" spans="1:12 16374:16374" ht="10.15" customHeight="1" x14ac:dyDescent="0.2">
      <c r="A23" s="23" t="s">
        <v>17</v>
      </c>
      <c r="B23" s="24">
        <v>412</v>
      </c>
      <c r="C23" s="53">
        <v>479550</v>
      </c>
      <c r="D23" s="53">
        <v>20000</v>
      </c>
      <c r="E23" s="11">
        <f t="shared" si="1"/>
        <v>4.1705765822124912</v>
      </c>
      <c r="F23" s="39">
        <v>1027883.34</v>
      </c>
      <c r="G23" s="39">
        <v>20000</v>
      </c>
      <c r="H23" s="11">
        <f t="shared" si="7"/>
        <v>1.9457460999416529</v>
      </c>
      <c r="I23" s="11">
        <f t="shared" si="6"/>
        <v>-548333.34</v>
      </c>
      <c r="J23" s="11">
        <f t="shared" si="3"/>
        <v>46.654127111350981</v>
      </c>
      <c r="K23" s="11">
        <f t="shared" si="4"/>
        <v>0</v>
      </c>
      <c r="L23" s="11">
        <f t="shared" si="5"/>
        <v>100</v>
      </c>
      <c r="XET23" s="21">
        <f t="shared" si="0"/>
        <v>999664.77044979343</v>
      </c>
    </row>
    <row r="24" spans="1:12 16374:16374" x14ac:dyDescent="0.2">
      <c r="A24" s="5" t="s">
        <v>18</v>
      </c>
      <c r="B24" s="3">
        <v>500</v>
      </c>
      <c r="C24" s="54">
        <v>85758074.409999996</v>
      </c>
      <c r="D24" s="54">
        <v>4244161.79</v>
      </c>
      <c r="E24" s="11">
        <f t="shared" si="1"/>
        <v>4.9489938051886817</v>
      </c>
      <c r="F24" s="38">
        <v>64799160.609999999</v>
      </c>
      <c r="G24" s="38">
        <v>3881258.53</v>
      </c>
      <c r="H24" s="11">
        <f t="shared" si="7"/>
        <v>5.98967408445262</v>
      </c>
      <c r="I24" s="11">
        <f t="shared" si="6"/>
        <v>20958913.799999997</v>
      </c>
      <c r="J24" s="11">
        <f t="shared" si="3"/>
        <v>132.34442175284221</v>
      </c>
      <c r="K24" s="11">
        <f t="shared" si="4"/>
        <v>362903.26000000024</v>
      </c>
      <c r="L24" s="11">
        <f t="shared" si="5"/>
        <v>109.3501439596192</v>
      </c>
      <c r="XET24" s="21">
        <f t="shared" si="0"/>
        <v>180005225.03323358</v>
      </c>
    </row>
    <row r="25" spans="1:12 16374:16374" x14ac:dyDescent="0.2">
      <c r="A25" s="23" t="s">
        <v>19</v>
      </c>
      <c r="B25" s="24">
        <v>501</v>
      </c>
      <c r="C25" s="55">
        <v>161621.4</v>
      </c>
      <c r="D25" s="55">
        <v>16750.12</v>
      </c>
      <c r="E25" s="11">
        <f t="shared" si="1"/>
        <v>10.363800833305492</v>
      </c>
      <c r="F25" s="39">
        <v>666400.55000000005</v>
      </c>
      <c r="G25" s="39">
        <v>26407.46</v>
      </c>
      <c r="H25" s="11">
        <f t="shared" si="7"/>
        <v>3.9627008110962691</v>
      </c>
      <c r="I25" s="11">
        <f t="shared" si="6"/>
        <v>-504779.15</v>
      </c>
      <c r="J25" s="11">
        <f t="shared" si="3"/>
        <v>24.252891147823931</v>
      </c>
      <c r="K25" s="11">
        <f t="shared" si="4"/>
        <v>-9657.34</v>
      </c>
      <c r="L25" s="11">
        <f t="shared" si="5"/>
        <v>63.42950060323863</v>
      </c>
      <c r="XET25" s="21">
        <f t="shared" si="0"/>
        <v>357346.04889339535</v>
      </c>
    </row>
    <row r="26" spans="1:12 16374:16374" x14ac:dyDescent="0.2">
      <c r="A26" s="23" t="s">
        <v>20</v>
      </c>
      <c r="B26" s="24">
        <v>502</v>
      </c>
      <c r="C26" s="55">
        <v>2045849.03</v>
      </c>
      <c r="D26" s="55">
        <v>109804.7</v>
      </c>
      <c r="E26" s="11">
        <f t="shared" si="1"/>
        <v>5.3671946653854512</v>
      </c>
      <c r="F26" s="39">
        <v>1128100.55</v>
      </c>
      <c r="G26" s="39">
        <v>288167.67999999999</v>
      </c>
      <c r="H26" s="11">
        <f t="shared" si="7"/>
        <v>25.544503103025701</v>
      </c>
      <c r="I26" s="11">
        <f t="shared" si="6"/>
        <v>917748.48</v>
      </c>
      <c r="J26" s="11">
        <f t="shared" si="3"/>
        <v>181.35342900063296</v>
      </c>
      <c r="K26" s="11">
        <f t="shared" si="4"/>
        <v>-178362.97999999998</v>
      </c>
      <c r="L26" s="11">
        <f t="shared" si="5"/>
        <v>38.104446688816736</v>
      </c>
      <c r="XET26" s="21">
        <f t="shared" si="0"/>
        <v>4312059.8295734581</v>
      </c>
    </row>
    <row r="27" spans="1:12 16374:16374" x14ac:dyDescent="0.2">
      <c r="A27" s="23" t="s">
        <v>21</v>
      </c>
      <c r="B27" s="24">
        <v>503</v>
      </c>
      <c r="C27" s="55">
        <v>83550603.980000004</v>
      </c>
      <c r="D27" s="55">
        <v>4117606.97</v>
      </c>
      <c r="E27" s="11">
        <f t="shared" si="1"/>
        <v>4.928279119305536</v>
      </c>
      <c r="F27" s="39">
        <v>63004659.509999998</v>
      </c>
      <c r="G27" s="39">
        <v>3566683.39</v>
      </c>
      <c r="H27" s="11">
        <f t="shared" si="7"/>
        <v>5.6609835173125598</v>
      </c>
      <c r="I27" s="11">
        <f t="shared" si="6"/>
        <v>20545944.470000006</v>
      </c>
      <c r="J27" s="11">
        <f t="shared" si="3"/>
        <v>132.61019840403864</v>
      </c>
      <c r="K27" s="11">
        <f t="shared" si="4"/>
        <v>550923.58000000007</v>
      </c>
      <c r="L27" s="11">
        <f t="shared" si="5"/>
        <v>115.44638308924863</v>
      </c>
      <c r="XET27" s="21">
        <f t="shared" si="0"/>
        <v>175337183.54584411</v>
      </c>
    </row>
    <row r="28" spans="1:12 16374:16374" x14ac:dyDescent="0.2">
      <c r="A28" s="5" t="s">
        <v>22</v>
      </c>
      <c r="B28" s="3">
        <v>600</v>
      </c>
      <c r="C28" s="54">
        <v>1562433.03</v>
      </c>
      <c r="D28" s="54">
        <v>0</v>
      </c>
      <c r="E28" s="11">
        <f t="shared" si="1"/>
        <v>0</v>
      </c>
      <c r="F28" s="38">
        <v>1912906.7</v>
      </c>
      <c r="G28" s="38">
        <v>695.5</v>
      </c>
      <c r="H28" s="11">
        <f t="shared" si="7"/>
        <v>3.6358281352666076E-2</v>
      </c>
      <c r="I28" s="11">
        <f t="shared" si="6"/>
        <v>-350473.66999999993</v>
      </c>
      <c r="J28" s="11">
        <f t="shared" si="3"/>
        <v>81.678475484455149</v>
      </c>
      <c r="K28" s="11">
        <f t="shared" si="4"/>
        <v>-695.5</v>
      </c>
      <c r="L28" s="11">
        <f t="shared" si="5"/>
        <v>0</v>
      </c>
      <c r="XET28" s="21">
        <f t="shared" si="0"/>
        <v>3125547.7748337658</v>
      </c>
    </row>
    <row r="29" spans="1:12 16374:16374" ht="22.5" customHeight="1" x14ac:dyDescent="0.2">
      <c r="A29" s="23" t="s">
        <v>23</v>
      </c>
      <c r="B29" s="24">
        <v>605</v>
      </c>
      <c r="C29" s="55">
        <v>1562433.03</v>
      </c>
      <c r="D29" s="55">
        <v>0</v>
      </c>
      <c r="E29" s="11">
        <f t="shared" si="1"/>
        <v>0</v>
      </c>
      <c r="F29" s="39">
        <v>1912906.7</v>
      </c>
      <c r="G29" s="39">
        <v>695.5</v>
      </c>
      <c r="H29" s="11">
        <f t="shared" si="7"/>
        <v>3.6358281352666076E-2</v>
      </c>
      <c r="I29" s="11">
        <f t="shared" si="6"/>
        <v>-350473.66999999993</v>
      </c>
      <c r="J29" s="11">
        <f t="shared" si="3"/>
        <v>81.678475484455149</v>
      </c>
      <c r="K29" s="11">
        <f t="shared" si="4"/>
        <v>-695.5</v>
      </c>
      <c r="L29" s="11">
        <f t="shared" si="5"/>
        <v>0</v>
      </c>
      <c r="XET29" s="21">
        <f t="shared" si="0"/>
        <v>3125552.7748337658</v>
      </c>
    </row>
    <row r="30" spans="1:12 16374:16374" x14ac:dyDescent="0.2">
      <c r="A30" s="5" t="s">
        <v>24</v>
      </c>
      <c r="B30" s="3">
        <v>700</v>
      </c>
      <c r="C30" s="56">
        <v>741996255.12</v>
      </c>
      <c r="D30" s="56">
        <v>177464282.47999999</v>
      </c>
      <c r="E30" s="11">
        <f t="shared" si="1"/>
        <v>23.91713991215487</v>
      </c>
      <c r="F30" s="38">
        <v>694632942.32000005</v>
      </c>
      <c r="G30" s="38">
        <v>139123993.43000001</v>
      </c>
      <c r="H30" s="11">
        <f t="shared" si="7"/>
        <v>20.028418601245814</v>
      </c>
      <c r="I30" s="11">
        <f t="shared" si="6"/>
        <v>47363312.799999952</v>
      </c>
      <c r="J30" s="11">
        <f t="shared" si="3"/>
        <v>106.81846625957755</v>
      </c>
      <c r="K30" s="11">
        <f t="shared" si="4"/>
        <v>38340289.049999982</v>
      </c>
      <c r="L30" s="11">
        <f t="shared" si="5"/>
        <v>127.55835863013151</v>
      </c>
      <c r="XET30" s="21">
        <f t="shared" si="0"/>
        <v>1838922053.5223835</v>
      </c>
    </row>
    <row r="31" spans="1:12 16374:16374" x14ac:dyDescent="0.2">
      <c r="A31" s="23" t="s">
        <v>25</v>
      </c>
      <c r="B31" s="24">
        <v>701</v>
      </c>
      <c r="C31" s="57">
        <v>196119364.53</v>
      </c>
      <c r="D31" s="57">
        <v>47829313.32</v>
      </c>
      <c r="E31" s="11">
        <f t="shared" si="1"/>
        <v>24.387858605713379</v>
      </c>
      <c r="F31" s="39">
        <v>179679503.27000001</v>
      </c>
      <c r="G31" s="39">
        <v>39585962.170000002</v>
      </c>
      <c r="H31" s="11">
        <f t="shared" si="7"/>
        <v>22.031428988600407</v>
      </c>
      <c r="I31" s="11">
        <f t="shared" si="6"/>
        <v>16439861.25999999</v>
      </c>
      <c r="J31" s="11">
        <f t="shared" si="3"/>
        <v>109.14954736673343</v>
      </c>
      <c r="K31" s="11">
        <f t="shared" si="4"/>
        <v>8243351.1499999985</v>
      </c>
      <c r="L31" s="11">
        <f t="shared" si="5"/>
        <v>120.82392519499545</v>
      </c>
      <c r="XET31" s="21">
        <f t="shared" si="0"/>
        <v>487898333.09276015</v>
      </c>
    </row>
    <row r="32" spans="1:12 16374:16374" x14ac:dyDescent="0.2">
      <c r="A32" s="23" t="s">
        <v>26</v>
      </c>
      <c r="B32" s="24">
        <v>702</v>
      </c>
      <c r="C32" s="57">
        <v>448986894.17000002</v>
      </c>
      <c r="D32" s="57">
        <v>105831453.04000001</v>
      </c>
      <c r="E32" s="11">
        <f t="shared" si="1"/>
        <v>23.57116753611276</v>
      </c>
      <c r="F32" s="39">
        <v>449805039.04000002</v>
      </c>
      <c r="G32" s="39">
        <v>84316455.310000002</v>
      </c>
      <c r="H32" s="11">
        <f t="shared" si="7"/>
        <v>18.745111324220169</v>
      </c>
      <c r="I32" s="11">
        <f t="shared" si="6"/>
        <v>-818144.87000000477</v>
      </c>
      <c r="J32" s="11">
        <f t="shared" si="3"/>
        <v>99.818111226200102</v>
      </c>
      <c r="K32" s="11">
        <f t="shared" si="4"/>
        <v>21514997.730000004</v>
      </c>
      <c r="L32" s="11">
        <f t="shared" si="5"/>
        <v>125.51696184439611</v>
      </c>
      <c r="XET32" s="21">
        <f t="shared" si="0"/>
        <v>1109637664.071352</v>
      </c>
    </row>
    <row r="33" spans="1:12 16374:16374" x14ac:dyDescent="0.2">
      <c r="A33" s="23" t="s">
        <v>27</v>
      </c>
      <c r="B33" s="24">
        <v>703</v>
      </c>
      <c r="C33" s="57">
        <v>59107791.619999997</v>
      </c>
      <c r="D33" s="57">
        <v>14779089.48</v>
      </c>
      <c r="E33" s="11">
        <f t="shared" si="1"/>
        <v>25.003623168691142</v>
      </c>
      <c r="F33" s="39">
        <v>31554471.68</v>
      </c>
      <c r="G33" s="39">
        <v>7667331.5599999996</v>
      </c>
      <c r="H33" s="11">
        <f t="shared" si="7"/>
        <v>24.298716320640359</v>
      </c>
      <c r="I33" s="11">
        <f t="shared" si="6"/>
        <v>27553319.939999998</v>
      </c>
      <c r="J33" s="11">
        <f t="shared" si="3"/>
        <v>187.31985824203792</v>
      </c>
      <c r="K33" s="11">
        <f t="shared" si="4"/>
        <v>7111757.9200000009</v>
      </c>
      <c r="L33" s="11">
        <f t="shared" si="5"/>
        <v>192.75401571391026</v>
      </c>
      <c r="XET33" s="21">
        <f t="shared" si="0"/>
        <v>147774894.57621342</v>
      </c>
    </row>
    <row r="34" spans="1:12 16374:16374" ht="22.5" x14ac:dyDescent="0.2">
      <c r="A34" s="23" t="s">
        <v>28</v>
      </c>
      <c r="B34" s="24">
        <v>705</v>
      </c>
      <c r="C34" s="57">
        <v>246200.1</v>
      </c>
      <c r="D34" s="57">
        <v>0</v>
      </c>
      <c r="E34" s="11">
        <f t="shared" si="1"/>
        <v>0</v>
      </c>
      <c r="F34" s="39">
        <v>137919.99</v>
      </c>
      <c r="G34" s="39">
        <v>38600</v>
      </c>
      <c r="H34" s="11">
        <f t="shared" si="7"/>
        <v>27.987241008355642</v>
      </c>
      <c r="I34" s="11">
        <f t="shared" si="6"/>
        <v>108280.11000000002</v>
      </c>
      <c r="J34" s="11"/>
      <c r="K34" s="11">
        <f t="shared" si="4"/>
        <v>-38600</v>
      </c>
      <c r="L34" s="11"/>
      <c r="XET34" s="21">
        <f t="shared" si="0"/>
        <v>493133.18724100839</v>
      </c>
    </row>
    <row r="35" spans="1:12 16374:16374" x14ac:dyDescent="0.2">
      <c r="A35" s="23" t="s">
        <v>29</v>
      </c>
      <c r="B35" s="24">
        <v>707</v>
      </c>
      <c r="C35" s="57">
        <v>3814329.57</v>
      </c>
      <c r="D35" s="57">
        <v>865549.14</v>
      </c>
      <c r="E35" s="11">
        <f t="shared" si="1"/>
        <v>22.692038643110749</v>
      </c>
      <c r="F35" s="39">
        <v>2385241.88</v>
      </c>
      <c r="G35" s="39">
        <v>519660</v>
      </c>
      <c r="H35" s="11">
        <f t="shared" si="7"/>
        <v>21.786469722726821</v>
      </c>
      <c r="I35" s="11">
        <f t="shared" si="6"/>
        <v>1429087.69</v>
      </c>
      <c r="J35" s="11">
        <f t="shared" si="3"/>
        <v>159.91374300370745</v>
      </c>
      <c r="K35" s="11">
        <f t="shared" si="4"/>
        <v>345889.14</v>
      </c>
      <c r="L35" s="11">
        <f t="shared" si="5"/>
        <v>166.56066274102298</v>
      </c>
      <c r="XET35" s="21">
        <f t="shared" si="0"/>
        <v>9360835.3729141112</v>
      </c>
    </row>
    <row r="36" spans="1:12 16374:16374" x14ac:dyDescent="0.2">
      <c r="A36" s="23" t="s">
        <v>30</v>
      </c>
      <c r="B36" s="24">
        <v>709</v>
      </c>
      <c r="C36" s="57">
        <v>33721675.130000003</v>
      </c>
      <c r="D36" s="57">
        <v>8158877.5</v>
      </c>
      <c r="E36" s="11">
        <f t="shared" si="1"/>
        <v>24.194757432858285</v>
      </c>
      <c r="F36" s="39">
        <v>31070766.460000001</v>
      </c>
      <c r="G36" s="39">
        <v>6995984.3899999997</v>
      </c>
      <c r="H36" s="11">
        <f t="shared" si="7"/>
        <v>22.51629163704898</v>
      </c>
      <c r="I36" s="11">
        <f t="shared" si="6"/>
        <v>2650908.6700000018</v>
      </c>
      <c r="J36" s="11">
        <f t="shared" si="3"/>
        <v>108.53184189521923</v>
      </c>
      <c r="K36" s="11">
        <f t="shared" si="4"/>
        <v>1162893.1100000003</v>
      </c>
      <c r="L36" s="11">
        <f t="shared" si="5"/>
        <v>116.62229423585093</v>
      </c>
      <c r="XET36" s="21">
        <f t="shared" si="0"/>
        <v>83762086.125185192</v>
      </c>
    </row>
    <row r="37" spans="1:12 16374:16374" x14ac:dyDescent="0.2">
      <c r="A37" s="5" t="s">
        <v>31</v>
      </c>
      <c r="B37" s="3">
        <v>800</v>
      </c>
      <c r="C37" s="56">
        <v>182248829.12</v>
      </c>
      <c r="D37" s="56">
        <v>39702737.259999998</v>
      </c>
      <c r="E37" s="11">
        <f t="shared" si="1"/>
        <v>21.784906631064342</v>
      </c>
      <c r="F37" s="38">
        <v>166190707.40000001</v>
      </c>
      <c r="G37" s="38">
        <v>38871202.030000001</v>
      </c>
      <c r="H37" s="11">
        <f t="shared" si="7"/>
        <v>23.389515959181722</v>
      </c>
      <c r="I37" s="11">
        <f t="shared" si="6"/>
        <v>16058121.719999999</v>
      </c>
      <c r="J37" s="11">
        <f t="shared" si="3"/>
        <v>109.66246667531784</v>
      </c>
      <c r="K37" s="11">
        <f t="shared" si="4"/>
        <v>831535.22999999672</v>
      </c>
      <c r="L37" s="11">
        <f t="shared" si="5"/>
        <v>102.13920637020239</v>
      </c>
      <c r="XET37" s="21">
        <f t="shared" si="0"/>
        <v>443904189.73609555</v>
      </c>
    </row>
    <row r="38" spans="1:12 16374:16374" x14ac:dyDescent="0.2">
      <c r="A38" s="23" t="s">
        <v>32</v>
      </c>
      <c r="B38" s="24">
        <v>801</v>
      </c>
      <c r="C38" s="57">
        <v>177732473.33000001</v>
      </c>
      <c r="D38" s="57">
        <v>38863585.950000003</v>
      </c>
      <c r="E38" s="11">
        <f t="shared" si="1"/>
        <v>21.866339460567279</v>
      </c>
      <c r="F38" s="39">
        <v>162240761.99000001</v>
      </c>
      <c r="G38" s="39">
        <v>38141633.030000001</v>
      </c>
      <c r="H38" s="11">
        <f t="shared" si="7"/>
        <v>23.509278779367989</v>
      </c>
      <c r="I38" s="11">
        <f t="shared" si="6"/>
        <v>15491711.340000004</v>
      </c>
      <c r="J38" s="11">
        <f t="shared" si="3"/>
        <v>109.5485937997227</v>
      </c>
      <c r="K38" s="11">
        <f t="shared" si="4"/>
        <v>721952.92000000179</v>
      </c>
      <c r="L38" s="11">
        <f t="shared" si="5"/>
        <v>101.89282121043993</v>
      </c>
      <c r="XET38" s="21">
        <f t="shared" si="0"/>
        <v>433193176.37703335</v>
      </c>
    </row>
    <row r="39" spans="1:12 16374:16374" ht="22.5" x14ac:dyDescent="0.2">
      <c r="A39" s="23" t="s">
        <v>33</v>
      </c>
      <c r="B39" s="24">
        <v>804</v>
      </c>
      <c r="C39" s="57">
        <v>4516355.79</v>
      </c>
      <c r="D39" s="57">
        <v>839151.31</v>
      </c>
      <c r="E39" s="11">
        <f t="shared" si="1"/>
        <v>18.580274651036738</v>
      </c>
      <c r="F39" s="39">
        <v>3949945.41</v>
      </c>
      <c r="G39" s="39">
        <v>729569</v>
      </c>
      <c r="H39" s="11">
        <f t="shared" si="7"/>
        <v>18.470356530826081</v>
      </c>
      <c r="I39" s="11">
        <f t="shared" si="6"/>
        <v>566410.37999999989</v>
      </c>
      <c r="J39" s="11">
        <f t="shared" si="3"/>
        <v>114.33970146944385</v>
      </c>
      <c r="K39" s="11">
        <f t="shared" si="4"/>
        <v>109582.31000000006</v>
      </c>
      <c r="L39" s="11">
        <f t="shared" si="5"/>
        <v>115.02014339973327</v>
      </c>
      <c r="XET39" s="21">
        <f t="shared" si="0"/>
        <v>10712084.610476051</v>
      </c>
    </row>
    <row r="40" spans="1:12 16374:16374" x14ac:dyDescent="0.2">
      <c r="A40" s="5" t="s">
        <v>34</v>
      </c>
      <c r="B40" s="3">
        <v>1000</v>
      </c>
      <c r="C40" s="58">
        <v>173425949.94999999</v>
      </c>
      <c r="D40" s="58">
        <v>57624778.57</v>
      </c>
      <c r="E40" s="11">
        <f t="shared" si="1"/>
        <v>33.227310322713329</v>
      </c>
      <c r="F40" s="38">
        <v>160470782.25999999</v>
      </c>
      <c r="G40" s="38">
        <v>49063921.710000001</v>
      </c>
      <c r="H40" s="11">
        <f t="shared" si="7"/>
        <v>30.574987557862737</v>
      </c>
      <c r="I40" s="11">
        <f t="shared" si="6"/>
        <v>12955167.689999998</v>
      </c>
      <c r="J40" s="11">
        <f t="shared" si="3"/>
        <v>108.0732252361116</v>
      </c>
      <c r="K40" s="11">
        <f t="shared" si="4"/>
        <v>8560856.8599999994</v>
      </c>
      <c r="L40" s="11">
        <f t="shared" si="5"/>
        <v>117.44837461342834</v>
      </c>
      <c r="XET40" s="21">
        <f t="shared" si="0"/>
        <v>462102746.36389768</v>
      </c>
    </row>
    <row r="41" spans="1:12 16374:16374" x14ac:dyDescent="0.2">
      <c r="A41" s="23" t="s">
        <v>35</v>
      </c>
      <c r="B41" s="24">
        <v>1003</v>
      </c>
      <c r="C41" s="59">
        <v>104965127.08</v>
      </c>
      <c r="D41" s="59">
        <v>43452376.350000001</v>
      </c>
      <c r="E41" s="11">
        <f t="shared" si="1"/>
        <v>41.39696445742635</v>
      </c>
      <c r="F41" s="39">
        <v>93561555.049999997</v>
      </c>
      <c r="G41" s="39">
        <v>35070908.149999999</v>
      </c>
      <c r="H41" s="11">
        <f t="shared" si="7"/>
        <v>37.484315145529429</v>
      </c>
      <c r="I41" s="11">
        <f t="shared" si="6"/>
        <v>11403572.030000001</v>
      </c>
      <c r="J41" s="11">
        <f t="shared" si="3"/>
        <v>112.18830963626657</v>
      </c>
      <c r="K41" s="11">
        <f t="shared" si="4"/>
        <v>8381468.200000003</v>
      </c>
      <c r="L41" s="11">
        <f t="shared" si="5"/>
        <v>123.89863462945428</v>
      </c>
      <c r="XET41" s="21">
        <f t="shared" si="0"/>
        <v>296836324.82822376</v>
      </c>
    </row>
    <row r="42" spans="1:12 16374:16374" x14ac:dyDescent="0.2">
      <c r="A42" s="23" t="s">
        <v>36</v>
      </c>
      <c r="B42" s="24">
        <v>1004</v>
      </c>
      <c r="C42" s="59">
        <v>48001349.469999999</v>
      </c>
      <c r="D42" s="59">
        <v>10272402.220000001</v>
      </c>
      <c r="E42" s="11">
        <f t="shared" si="1"/>
        <v>21.40023631298131</v>
      </c>
      <c r="F42" s="39">
        <v>49020513.340000004</v>
      </c>
      <c r="G42" s="39">
        <v>10596013.609999999</v>
      </c>
      <c r="H42" s="11">
        <f t="shared" si="7"/>
        <v>21.615468480526523</v>
      </c>
      <c r="I42" s="11">
        <f t="shared" si="6"/>
        <v>-1019163.8700000048</v>
      </c>
      <c r="J42" s="11">
        <f t="shared" si="3"/>
        <v>97.920944109803145</v>
      </c>
      <c r="K42" s="11">
        <f t="shared" si="4"/>
        <v>-323611.38999999873</v>
      </c>
      <c r="L42" s="11">
        <f t="shared" si="5"/>
        <v>96.945913794461447</v>
      </c>
      <c r="XET42" s="21">
        <f t="shared" si="0"/>
        <v>116548745.26256269</v>
      </c>
    </row>
    <row r="43" spans="1:12 16374:16374" x14ac:dyDescent="0.2">
      <c r="A43" s="23" t="s">
        <v>37</v>
      </c>
      <c r="B43" s="24">
        <v>1006</v>
      </c>
      <c r="C43" s="59">
        <v>20459473.399999999</v>
      </c>
      <c r="D43" s="59">
        <v>3900000</v>
      </c>
      <c r="E43" s="11">
        <f t="shared" si="1"/>
        <v>19.062074197862788</v>
      </c>
      <c r="F43" s="39">
        <v>17888713.870000001</v>
      </c>
      <c r="G43" s="39">
        <v>3396999.95</v>
      </c>
      <c r="H43" s="11">
        <f t="shared" si="7"/>
        <v>18.989626502422222</v>
      </c>
      <c r="I43" s="11">
        <f t="shared" si="6"/>
        <v>2570759.5299999975</v>
      </c>
      <c r="J43" s="11">
        <f t="shared" si="3"/>
        <v>114.37084604674264</v>
      </c>
      <c r="K43" s="11">
        <f t="shared" si="4"/>
        <v>503000.04999999981</v>
      </c>
      <c r="L43" s="11">
        <f t="shared" si="5"/>
        <v>114.80718449819229</v>
      </c>
      <c r="XET43" s="21">
        <f t="shared" si="0"/>
        <v>48720220.029731236</v>
      </c>
    </row>
    <row r="44" spans="1:12 16374:16374" ht="12.95" customHeight="1" x14ac:dyDescent="0.2">
      <c r="A44" s="5" t="s">
        <v>38</v>
      </c>
      <c r="B44" s="3">
        <v>1100</v>
      </c>
      <c r="C44" s="58">
        <v>13385510.130000001</v>
      </c>
      <c r="D44" s="58">
        <v>3479874.39</v>
      </c>
      <c r="E44" s="11">
        <f t="shared" si="1"/>
        <v>25.997323644773186</v>
      </c>
      <c r="F44" s="38">
        <v>9518731.7100000009</v>
      </c>
      <c r="G44" s="38">
        <v>2359956.25</v>
      </c>
      <c r="H44" s="11">
        <f t="shared" si="7"/>
        <v>24.792759391681603</v>
      </c>
      <c r="I44" s="11">
        <f t="shared" si="6"/>
        <v>3866778.42</v>
      </c>
      <c r="J44" s="11">
        <f t="shared" si="3"/>
        <v>140.62283230377966</v>
      </c>
      <c r="K44" s="11">
        <f t="shared" si="4"/>
        <v>1119918.1400000001</v>
      </c>
      <c r="L44" s="11">
        <f t="shared" si="5"/>
        <v>147.45503820250906</v>
      </c>
      <c r="XET44" s="21">
        <f t="shared" si="0"/>
        <v>33732207.907953538</v>
      </c>
    </row>
    <row r="45" spans="1:12 16374:16374" s="36" customFormat="1" ht="12.95" customHeight="1" x14ac:dyDescent="0.2">
      <c r="A45" s="23" t="s">
        <v>45</v>
      </c>
      <c r="B45" s="34">
        <v>1101</v>
      </c>
      <c r="C45" s="59">
        <v>1117514.72</v>
      </c>
      <c r="D45" s="59">
        <v>0</v>
      </c>
      <c r="E45" s="11">
        <f t="shared" si="1"/>
        <v>0</v>
      </c>
      <c r="F45" s="39">
        <v>3019968</v>
      </c>
      <c r="G45" s="39">
        <v>754689.99</v>
      </c>
      <c r="H45" s="11">
        <f t="shared" si="7"/>
        <v>24.989999562909276</v>
      </c>
      <c r="I45" s="11">
        <f t="shared" si="6"/>
        <v>-1902453.28</v>
      </c>
      <c r="J45" s="11"/>
      <c r="K45" s="11">
        <f t="shared" si="4"/>
        <v>-754689.99</v>
      </c>
      <c r="L45" s="11">
        <f t="shared" si="5"/>
        <v>0</v>
      </c>
      <c r="XET45" s="21"/>
    </row>
    <row r="46" spans="1:12 16374:16374" ht="16.350000000000001" customHeight="1" x14ac:dyDescent="0.2">
      <c r="A46" s="23" t="s">
        <v>39</v>
      </c>
      <c r="B46" s="34">
        <v>1102</v>
      </c>
      <c r="C46" s="59">
        <v>2357093.2000000002</v>
      </c>
      <c r="D46" s="59">
        <v>722698.83</v>
      </c>
      <c r="E46" s="11">
        <f t="shared" si="1"/>
        <v>30.660596280197996</v>
      </c>
      <c r="F46" s="39">
        <v>555000</v>
      </c>
      <c r="G46" s="39">
        <v>119800</v>
      </c>
      <c r="H46" s="11">
        <f t="shared" si="7"/>
        <v>21.585585585585587</v>
      </c>
      <c r="I46" s="11">
        <f t="shared" si="6"/>
        <v>1802093.2000000002</v>
      </c>
      <c r="J46" s="11">
        <f t="shared" si="3"/>
        <v>424.70147747747751</v>
      </c>
      <c r="K46" s="11">
        <f t="shared" si="4"/>
        <v>602898.82999999996</v>
      </c>
      <c r="L46" s="11">
        <f t="shared" si="5"/>
        <v>603.25444908180305</v>
      </c>
      <c r="XET46" s="21">
        <f t="shared" si="0"/>
        <v>6161766.2621084256</v>
      </c>
    </row>
    <row r="47" spans="1:12 16374:16374" s="36" customFormat="1" ht="16.350000000000001" customHeight="1" thickBot="1" x14ac:dyDescent="0.25">
      <c r="A47" s="25" t="s">
        <v>46</v>
      </c>
      <c r="B47" s="35">
        <v>1103</v>
      </c>
      <c r="C47" s="59">
        <v>9910902.2100000009</v>
      </c>
      <c r="D47" s="59">
        <v>2757175.56</v>
      </c>
      <c r="E47" s="30">
        <f t="shared" si="1"/>
        <v>27.819622286435614</v>
      </c>
      <c r="F47" s="22">
        <v>5943763.71</v>
      </c>
      <c r="G47" s="22">
        <v>1485466.26</v>
      </c>
      <c r="H47" s="30">
        <f t="shared" si="7"/>
        <v>24.992014024729794</v>
      </c>
      <c r="I47" s="30">
        <f t="shared" si="6"/>
        <v>3967138.5000000009</v>
      </c>
      <c r="J47" s="30"/>
      <c r="K47" s="30">
        <f t="shared" si="4"/>
        <v>1271709.3</v>
      </c>
      <c r="L47" s="11">
        <f t="shared" si="5"/>
        <v>185.61011005393013</v>
      </c>
      <c r="XET47" s="21"/>
    </row>
    <row r="48" spans="1:12 16374:16374" ht="20.45" customHeight="1" thickBot="1" x14ac:dyDescent="0.25">
      <c r="A48" s="37" t="s">
        <v>41</v>
      </c>
      <c r="B48" s="41"/>
      <c r="C48" s="42">
        <v>1488098238.2</v>
      </c>
      <c r="D48" s="42">
        <v>336833245.13999999</v>
      </c>
      <c r="E48" s="32">
        <f t="shared" si="1"/>
        <v>22.63514843935523</v>
      </c>
      <c r="F48" s="42">
        <v>1427096783.3800001</v>
      </c>
      <c r="G48" s="43">
        <v>282192665.05000001</v>
      </c>
      <c r="H48" s="32">
        <f t="shared" si="7"/>
        <v>19.773898192219466</v>
      </c>
      <c r="I48" s="44">
        <f t="shared" ref="I48" si="8">C48-F48</f>
        <v>61001454.819999933</v>
      </c>
      <c r="J48" s="32">
        <f t="shared" si="3"/>
        <v>104.27451421167956</v>
      </c>
      <c r="K48" s="32">
        <f t="shared" si="4"/>
        <v>54640580.089999974</v>
      </c>
      <c r="L48" s="33">
        <f t="shared" si="5"/>
        <v>119.36286334030636</v>
      </c>
      <c r="XET48" s="21">
        <f t="shared" si="0"/>
        <v>3649863232.7264252</v>
      </c>
    </row>
    <row r="49" spans="1:2" ht="12.75" customHeight="1" x14ac:dyDescent="0.2">
      <c r="A49" s="2"/>
      <c r="B49" s="2"/>
    </row>
    <row r="50" spans="1:2" ht="12.75" customHeight="1" x14ac:dyDescent="0.2">
      <c r="A50" s="2"/>
      <c r="B50" s="2"/>
    </row>
    <row r="51" spans="1:2" ht="12.75" customHeight="1" x14ac:dyDescent="0.2">
      <c r="A51" s="1"/>
      <c r="B51" s="1"/>
    </row>
    <row r="52" spans="1:2" ht="12.75" customHeight="1" x14ac:dyDescent="0.2">
      <c r="A52" s="1"/>
      <c r="B52" s="1"/>
    </row>
    <row r="53" spans="1:2" ht="12.75" customHeight="1" x14ac:dyDescent="0.2">
      <c r="A53" s="1"/>
      <c r="B53" s="1"/>
    </row>
  </sheetData>
  <mergeCells count="4">
    <mergeCell ref="F3:H3"/>
    <mergeCell ref="A1:L1"/>
    <mergeCell ref="C3:E3"/>
    <mergeCell ref="I3:L3"/>
  </mergeCells>
  <pageMargins left="0.39370078740157499" right="0.39370078740157499" top="0.59055118110236204" bottom="0.59055118110236204" header="0.499999992490753" footer="0.499999992490753"/>
  <pageSetup paperSize="9" scale="98" fitToHeight="0" orientation="landscape" r:id="rId1"/>
  <headerFooter alignWithMargins="0">
    <oddFooter>&amp;CСтраница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2024-2025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Карпова С.Н.</dc:creator>
  <cp:lastModifiedBy>Микулина Г.В.</cp:lastModifiedBy>
  <dcterms:created xsi:type="dcterms:W3CDTF">2024-06-25T07:55:23Z</dcterms:created>
  <dcterms:modified xsi:type="dcterms:W3CDTF">2026-04-20T08:46:24Z</dcterms:modified>
</cp:coreProperties>
</file>